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0" documentId="8_{945682CB-C6EF-4E16-95B6-A677D4C660E7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Prima nota " sheetId="53" r:id="rId1"/>
    <sheet name="Giornale" sheetId="55" r:id="rId2"/>
    <sheet name="Mastro" sheetId="57" r:id="rId3"/>
    <sheet name="SP CE" sheetId="56" r:id="rId4"/>
    <sheet name="Confronto" sheetId="5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56" l="1"/>
  <c r="G17" i="56"/>
  <c r="I8" i="56"/>
  <c r="G8" i="56"/>
  <c r="S29" i="57"/>
  <c r="L29" i="57"/>
  <c r="Q22" i="57"/>
  <c r="N22" i="57"/>
  <c r="S15" i="57"/>
  <c r="N15" i="57"/>
  <c r="Q8" i="57"/>
  <c r="N8" i="57"/>
  <c r="L8" i="57"/>
  <c r="B29" i="57"/>
  <c r="G22" i="57"/>
  <c r="D22" i="57"/>
  <c r="I15" i="57"/>
  <c r="D15" i="57"/>
  <c r="G8" i="57"/>
  <c r="D8" i="57"/>
  <c r="B8" i="57"/>
  <c r="D29" i="55"/>
  <c r="C26" i="55"/>
  <c r="D16" i="55"/>
  <c r="C13" i="55"/>
  <c r="I29" i="55"/>
  <c r="H26" i="55"/>
  <c r="I16" i="55"/>
  <c r="H13" i="55"/>
  <c r="D17" i="56"/>
  <c r="B17" i="56"/>
  <c r="D8" i="56"/>
  <c r="B8" i="56"/>
</calcChain>
</file>

<file path=xl/sharedStrings.xml><?xml version="1.0" encoding="utf-8"?>
<sst xmlns="http://schemas.openxmlformats.org/spreadsheetml/2006/main" count="130" uniqueCount="47">
  <si>
    <t>Il supermercato GAMMADUE registra i seguenti acquisti e vendite</t>
  </si>
  <si>
    <t>di detersivo Biopresto</t>
  </si>
  <si>
    <t>PRIMA NOTA</t>
  </si>
  <si>
    <t>Acquisto di 50 flaconi per € 200 + IVA (€ 4 cad)</t>
  </si>
  <si>
    <t>Nel mese di gennaio sono stati venduti detersivi per 240+IVA (32 flaconi)</t>
  </si>
  <si>
    <t>i flaconi venduti erano costati € 124</t>
  </si>
  <si>
    <t>Acquisto di 100 flaconi per 350 + IVA (€ 3,5 cad)</t>
  </si>
  <si>
    <t>Nel mese di febbraio sono venduti detersivi per 320+IVA (40 flaconi)</t>
  </si>
  <si>
    <t>i flaconi venduti erano costati € 153</t>
  </si>
  <si>
    <t>nel mese di marzo sono venduti detersivi per 400+IVA</t>
  </si>
  <si>
    <t>i flaconi venduti erano costati € 210</t>
  </si>
  <si>
    <t>Acquisto di 100 flaconi per 380 + IVA (€ 3,8 cad)</t>
  </si>
  <si>
    <t>Nel mese di aprile sono venduti detersivi per 640+IVA</t>
  </si>
  <si>
    <t>i flaconi venduti erano costati € 350</t>
  </si>
  <si>
    <t>SI EFFETTUA L'INVENTARIO: la rimanenza vale € 123</t>
  </si>
  <si>
    <t>INVENTARIO CONTINUO</t>
  </si>
  <si>
    <t>INVENTARIO PERIODICO</t>
  </si>
  <si>
    <t>DATA</t>
  </si>
  <si>
    <t>ARTICOLO</t>
  </si>
  <si>
    <t>DARE</t>
  </si>
  <si>
    <t>AVERE</t>
  </si>
  <si>
    <t>MERCI</t>
  </si>
  <si>
    <t>MERCI C/ACQUISTI</t>
  </si>
  <si>
    <t>IVA A CREDITO</t>
  </si>
  <si>
    <t>FORNITORI</t>
  </si>
  <si>
    <t>RICAVI DI VENDITA</t>
  </si>
  <si>
    <t>MERCI C/VENDITE</t>
  </si>
  <si>
    <t>IVA A DEBITO</t>
  </si>
  <si>
    <t>CLIENTI</t>
  </si>
  <si>
    <t>COSTO DEL VENDUTO</t>
  </si>
  <si>
    <t xml:space="preserve">IVA A CREDITO </t>
  </si>
  <si>
    <t>RIMANENZA DI MERCI (sp)</t>
  </si>
  <si>
    <t>RIMANENZA DI MERCI (ce)</t>
  </si>
  <si>
    <t>RIMANENZE FINALI DI MERCI (SP)</t>
  </si>
  <si>
    <t>RIMANENZE FINALI DI MERCI (CE)</t>
  </si>
  <si>
    <t>CONTO ECONOMICO</t>
  </si>
  <si>
    <t>RIM.FINALI DI MERCI</t>
  </si>
  <si>
    <t>STATO PATRIMONIALE FINALE</t>
  </si>
  <si>
    <t>Invent. Continuo</t>
  </si>
  <si>
    <t>Invent. Periodico</t>
  </si>
  <si>
    <t>E' necessario tenere aggiornato in ogni momento l'inventario</t>
  </si>
  <si>
    <t>SI</t>
  </si>
  <si>
    <t>NO</t>
  </si>
  <si>
    <t>Puo' essere sempre utilizzato</t>
  </si>
  <si>
    <t>Per ciascuna vendita si redige il seguente numero di scritture in p.d.:</t>
  </si>
  <si>
    <t>Si conoscono in ogni momento il costo del venduto e il margine lordo</t>
  </si>
  <si>
    <t>Il conto economico mostra il totale degli acquisti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</si>
</sst>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#,##0.0"/>
    <numFmt numFmtId="166" formatCode="0.0"/>
  </numFmts>
  <fonts count="34">
    <font>
      <sz val="10"/>
      <name val="Arial"/>
    </font>
    <font>
      <sz val="24"/>
      <name val="Arial"/>
      <family val="2"/>
    </font>
    <font>
      <sz val="24"/>
      <color indexed="10"/>
      <name val="Arial"/>
      <family val="2"/>
    </font>
    <font>
      <sz val="24"/>
      <color rgb="FFFF0000"/>
      <name val="Arial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5" tint="-0.249977111117893"/>
      <name val="Arial"/>
      <family val="2"/>
    </font>
    <font>
      <sz val="24"/>
      <color theme="2" tint="-0.49998474074526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2"/>
      <color rgb="FF7030A0"/>
      <name val="Arial"/>
      <family val="2"/>
    </font>
    <font>
      <sz val="22"/>
      <color rgb="FFFF0000"/>
      <name val="Arial"/>
      <family val="2"/>
    </font>
    <font>
      <sz val="24"/>
      <color rgb="FFC00000"/>
      <name val="Arial"/>
      <family val="2"/>
    </font>
    <font>
      <i/>
      <sz val="22"/>
      <name val="Arial"/>
      <family val="2"/>
    </font>
    <font>
      <sz val="22"/>
      <color rgb="FF00B050"/>
      <name val="Arial"/>
      <family val="2"/>
    </font>
    <font>
      <sz val="22"/>
      <color rgb="FFFFC000"/>
      <name val="Arial"/>
      <family val="2"/>
    </font>
    <font>
      <sz val="22"/>
      <color rgb="FFC00000"/>
      <name val="Arial"/>
      <family val="2"/>
    </font>
    <font>
      <i/>
      <sz val="22"/>
      <color rgb="FFC00000"/>
      <name val="Arial"/>
      <family val="2"/>
    </font>
    <font>
      <sz val="22"/>
      <color rgb="FF00B0F0"/>
      <name val="Arial"/>
      <family val="2"/>
    </font>
    <font>
      <sz val="22"/>
      <color rgb="FF002060"/>
      <name val="Arial"/>
      <family val="2"/>
    </font>
    <font>
      <sz val="24"/>
      <color rgb="FF002060"/>
      <name val="Arial"/>
      <family val="2"/>
    </font>
    <font>
      <sz val="24"/>
      <color rgb="FF92D050"/>
      <name val="Arial"/>
      <family val="2"/>
    </font>
    <font>
      <sz val="16"/>
      <name val="Arial"/>
      <family val="2"/>
    </font>
    <font>
      <sz val="24"/>
      <color rgb="FF0070C0"/>
      <name val="Arial"/>
      <family val="2"/>
    </font>
    <font>
      <sz val="10"/>
      <name val="Arial"/>
      <family val="2"/>
    </font>
    <font>
      <b/>
      <sz val="48"/>
      <name val="Arial"/>
      <family val="2"/>
    </font>
    <font>
      <b/>
      <sz val="10"/>
      <name val="Arial"/>
      <family val="2"/>
    </font>
    <font>
      <i/>
      <sz val="22"/>
      <color rgb="FF7030A0"/>
      <name val="Arial"/>
      <family val="2"/>
    </font>
    <font>
      <sz val="10"/>
      <color rgb="FF7030A0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6" fillId="0" borderId="0"/>
  </cellStyleXfs>
  <cellXfs count="169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1" fillId="0" borderId="4" xfId="0" applyFon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  <xf numFmtId="164" fontId="1" fillId="0" borderId="4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64" fontId="5" fillId="0" borderId="8" xfId="0" applyNumberFormat="1" applyFont="1" applyBorder="1"/>
    <xf numFmtId="0" fontId="5" fillId="0" borderId="8" xfId="0" applyFont="1" applyBorder="1"/>
    <xf numFmtId="164" fontId="5" fillId="0" borderId="4" xfId="0" applyNumberFormat="1" applyFont="1" applyBorder="1"/>
    <xf numFmtId="0" fontId="5" fillId="0" borderId="4" xfId="0" applyFont="1" applyBorder="1"/>
    <xf numFmtId="164" fontId="4" fillId="0" borderId="4" xfId="0" applyNumberFormat="1" applyFont="1" applyBorder="1"/>
    <xf numFmtId="164" fontId="6" fillId="0" borderId="4" xfId="0" applyNumberFormat="1" applyFont="1" applyBorder="1"/>
    <xf numFmtId="164" fontId="8" fillId="0" borderId="4" xfId="0" applyNumberFormat="1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16" fontId="12" fillId="0" borderId="0" xfId="0" applyNumberFormat="1" applyFont="1"/>
    <xf numFmtId="0" fontId="12" fillId="0" borderId="0" xfId="0" applyFont="1"/>
    <xf numFmtId="16" fontId="13" fillId="0" borderId="0" xfId="0" applyNumberFormat="1" applyFont="1"/>
    <xf numFmtId="165" fontId="5" fillId="0" borderId="8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3" fillId="0" borderId="4" xfId="0" applyFont="1" applyBorder="1"/>
    <xf numFmtId="165" fontId="3" fillId="0" borderId="4" xfId="0" applyNumberFormat="1" applyFont="1" applyBorder="1" applyAlignment="1">
      <alignment horizontal="right"/>
    </xf>
    <xf numFmtId="0" fontId="4" fillId="0" borderId="4" xfId="0" applyFont="1" applyBorder="1"/>
    <xf numFmtId="165" fontId="4" fillId="0" borderId="4" xfId="0" applyNumberFormat="1" applyFont="1" applyBorder="1" applyAlignment="1">
      <alignment horizontal="right"/>
    </xf>
    <xf numFmtId="0" fontId="14" fillId="0" borderId="4" xfId="0" applyFont="1" applyBorder="1"/>
    <xf numFmtId="165" fontId="14" fillId="0" borderId="4" xfId="0" applyNumberFormat="1" applyFont="1" applyBorder="1" applyAlignment="1">
      <alignment horizontal="right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0" fillId="3" borderId="0" xfId="0" applyFont="1" applyFill="1"/>
    <xf numFmtId="0" fontId="10" fillId="3" borderId="0" xfId="0" quotePrefix="1" applyFont="1" applyFill="1"/>
    <xf numFmtId="164" fontId="3" fillId="0" borderId="4" xfId="0" applyNumberFormat="1" applyFont="1" applyBorder="1"/>
    <xf numFmtId="16" fontId="16" fillId="0" borderId="0" xfId="0" applyNumberFormat="1" applyFont="1"/>
    <xf numFmtId="0" fontId="6" fillId="0" borderId="4" xfId="0" applyFont="1" applyBorder="1"/>
    <xf numFmtId="165" fontId="6" fillId="0" borderId="4" xfId="0" applyNumberFormat="1" applyFont="1" applyBorder="1" applyAlignment="1">
      <alignment horizontal="right"/>
    </xf>
    <xf numFmtId="16" fontId="17" fillId="0" borderId="0" xfId="0" applyNumberFormat="1" applyFont="1"/>
    <xf numFmtId="0" fontId="17" fillId="0" borderId="0" xfId="0" applyFont="1"/>
    <xf numFmtId="16" fontId="18" fillId="0" borderId="0" xfId="0" applyNumberFormat="1" applyFont="1"/>
    <xf numFmtId="0" fontId="19" fillId="0" borderId="0" xfId="0" applyFont="1"/>
    <xf numFmtId="164" fontId="14" fillId="0" borderId="4" xfId="0" applyNumberFormat="1" applyFont="1" applyBorder="1"/>
    <xf numFmtId="16" fontId="20" fillId="0" borderId="0" xfId="0" applyNumberFormat="1" applyFont="1"/>
    <xf numFmtId="0" fontId="20" fillId="0" borderId="0" xfId="0" applyFont="1"/>
    <xf numFmtId="165" fontId="1" fillId="0" borderId="2" xfId="0" applyNumberFormat="1" applyFont="1" applyBorder="1" applyAlignment="1">
      <alignment horizontal="right"/>
    </xf>
    <xf numFmtId="16" fontId="21" fillId="0" borderId="0" xfId="0" applyNumberFormat="1" applyFont="1"/>
    <xf numFmtId="0" fontId="21" fillId="0" borderId="0" xfId="0" applyFont="1"/>
    <xf numFmtId="164" fontId="22" fillId="0" borderId="4" xfId="0" applyNumberFormat="1" applyFont="1" applyBorder="1"/>
    <xf numFmtId="0" fontId="22" fillId="0" borderId="4" xfId="0" applyFont="1" applyBorder="1"/>
    <xf numFmtId="165" fontId="22" fillId="0" borderId="4" xfId="0" applyNumberFormat="1" applyFont="1" applyBorder="1" applyAlignment="1">
      <alignment horizontal="right"/>
    </xf>
    <xf numFmtId="49" fontId="1" fillId="0" borderId="0" xfId="0" applyNumberFormat="1" applyFont="1"/>
    <xf numFmtId="3" fontId="1" fillId="0" borderId="0" xfId="0" applyNumberFormat="1" applyFont="1" applyAlignment="1">
      <alignment horizontal="right"/>
    </xf>
    <xf numFmtId="49" fontId="5" fillId="0" borderId="0" xfId="0" applyNumberFormat="1" applyFont="1"/>
    <xf numFmtId="164" fontId="24" fillId="0" borderId="0" xfId="0" applyNumberFormat="1" applyFont="1"/>
    <xf numFmtId="0" fontId="5" fillId="0" borderId="9" xfId="0" applyFont="1" applyBorder="1"/>
    <xf numFmtId="165" fontId="5" fillId="0" borderId="0" xfId="0" applyNumberFormat="1" applyFont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14" fillId="0" borderId="9" xfId="0" applyFont="1" applyBorder="1"/>
    <xf numFmtId="165" fontId="14" fillId="0" borderId="0" xfId="0" applyNumberFormat="1" applyFont="1" applyAlignment="1">
      <alignment horizontal="right"/>
    </xf>
    <xf numFmtId="16" fontId="14" fillId="0" borderId="4" xfId="0" applyNumberFormat="1" applyFont="1" applyBorder="1"/>
    <xf numFmtId="164" fontId="7" fillId="0" borderId="4" xfId="0" applyNumberFormat="1" applyFont="1" applyBorder="1"/>
    <xf numFmtId="0" fontId="7" fillId="0" borderId="4" xfId="0" applyFont="1" applyBorder="1"/>
    <xf numFmtId="165" fontId="7" fillId="0" borderId="4" xfId="0" applyNumberFormat="1" applyFont="1" applyBorder="1" applyAlignment="1">
      <alignment horizontal="right"/>
    </xf>
    <xf numFmtId="0" fontId="26" fillId="2" borderId="0" xfId="1" applyFill="1"/>
    <xf numFmtId="0" fontId="26" fillId="0" borderId="0" xfId="1"/>
    <xf numFmtId="164" fontId="5" fillId="0" borderId="0" xfId="1" applyNumberFormat="1" applyFont="1"/>
    <xf numFmtId="3" fontId="5" fillId="0" borderId="6" xfId="1" applyNumberFormat="1" applyFont="1" applyBorder="1" applyAlignment="1">
      <alignment horizontal="right"/>
    </xf>
    <xf numFmtId="164" fontId="3" fillId="0" borderId="0" xfId="1" applyNumberFormat="1" applyFont="1"/>
    <xf numFmtId="3" fontId="3" fillId="0" borderId="7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4" fontId="6" fillId="0" borderId="0" xfId="1" applyNumberFormat="1" applyFont="1"/>
    <xf numFmtId="3" fontId="6" fillId="0" borderId="7" xfId="1" applyNumberFormat="1" applyFont="1" applyBorder="1" applyAlignment="1">
      <alignment horizontal="right"/>
    </xf>
    <xf numFmtId="164" fontId="1" fillId="0" borderId="0" xfId="1" applyNumberFormat="1" applyFont="1"/>
    <xf numFmtId="3" fontId="1" fillId="0" borderId="7" xfId="1" applyNumberFormat="1" applyFont="1" applyBorder="1" applyAlignment="1">
      <alignment horizontal="right"/>
    </xf>
    <xf numFmtId="164" fontId="4" fillId="0" borderId="0" xfId="1" applyNumberFormat="1" applyFont="1"/>
    <xf numFmtId="165" fontId="4" fillId="0" borderId="1" xfId="1" applyNumberFormat="1" applyFont="1" applyBorder="1" applyAlignment="1">
      <alignment horizontal="right"/>
    </xf>
    <xf numFmtId="164" fontId="2" fillId="0" borderId="0" xfId="1" applyNumberFormat="1" applyFont="1"/>
    <xf numFmtId="3" fontId="2" fillId="0" borderId="0" xfId="1" applyNumberFormat="1" applyFont="1" applyAlignment="1">
      <alignment horizontal="right"/>
    </xf>
    <xf numFmtId="164" fontId="14" fillId="0" borderId="0" xfId="1" applyNumberFormat="1" applyFont="1"/>
    <xf numFmtId="3" fontId="14" fillId="0" borderId="1" xfId="1" applyNumberFormat="1" applyFont="1" applyBorder="1" applyAlignment="1">
      <alignment horizontal="right"/>
    </xf>
    <xf numFmtId="165" fontId="14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3" xfId="1" applyNumberFormat="1" applyFont="1" applyBorder="1" applyAlignment="1">
      <alignment horizontal="right"/>
    </xf>
    <xf numFmtId="165" fontId="1" fillId="0" borderId="2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14" fontId="1" fillId="0" borderId="0" xfId="1" applyNumberFormat="1" applyFont="1"/>
    <xf numFmtId="164" fontId="7" fillId="0" borderId="0" xfId="1" applyNumberFormat="1" applyFont="1"/>
    <xf numFmtId="3" fontId="7" fillId="0" borderId="6" xfId="1" applyNumberFormat="1" applyFont="1" applyBorder="1" applyAlignment="1">
      <alignment horizontal="right"/>
    </xf>
    <xf numFmtId="165" fontId="5" fillId="0" borderId="7" xfId="1" applyNumberFormat="1" applyFont="1" applyBorder="1" applyAlignment="1">
      <alignment horizontal="right"/>
    </xf>
    <xf numFmtId="3" fontId="3" fillId="0" borderId="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14" fillId="0" borderId="0" xfId="1" applyNumberFormat="1" applyFont="1" applyAlignment="1">
      <alignment horizontal="right"/>
    </xf>
    <xf numFmtId="165" fontId="14" fillId="0" borderId="0" xfId="1" applyNumberFormat="1" applyFont="1" applyAlignment="1">
      <alignment horizontal="right"/>
    </xf>
    <xf numFmtId="164" fontId="22" fillId="0" borderId="0" xfId="1" applyNumberFormat="1" applyFont="1"/>
    <xf numFmtId="3" fontId="7" fillId="0" borderId="2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166" fontId="6" fillId="0" borderId="0" xfId="1" applyNumberFormat="1" applyFont="1" applyAlignment="1">
      <alignment horizontal="right"/>
    </xf>
    <xf numFmtId="165" fontId="7" fillId="0" borderId="3" xfId="1" applyNumberFormat="1" applyFont="1" applyBorder="1" applyAlignment="1">
      <alignment horizontal="right"/>
    </xf>
    <xf numFmtId="166" fontId="7" fillId="0" borderId="2" xfId="1" applyNumberFormat="1" applyFont="1" applyBorder="1" applyAlignment="1">
      <alignment horizontal="right"/>
    </xf>
    <xf numFmtId="3" fontId="23" fillId="0" borderId="0" xfId="1" applyNumberFormat="1" applyFont="1" applyAlignment="1">
      <alignment horizontal="right"/>
    </xf>
    <xf numFmtId="3" fontId="23" fillId="0" borderId="1" xfId="1" applyNumberFormat="1" applyFont="1" applyBorder="1" applyAlignment="1">
      <alignment horizontal="right"/>
    </xf>
    <xf numFmtId="3" fontId="25" fillId="0" borderId="0" xfId="1" applyNumberFormat="1" applyFont="1" applyAlignment="1">
      <alignment horizontal="right"/>
    </xf>
    <xf numFmtId="3" fontId="25" fillId="0" borderId="1" xfId="1" applyNumberFormat="1" applyFont="1" applyBorder="1" applyAlignment="1">
      <alignment horizontal="right"/>
    </xf>
    <xf numFmtId="164" fontId="9" fillId="0" borderId="0" xfId="1" applyNumberFormat="1" applyFont="1"/>
    <xf numFmtId="3" fontId="9" fillId="0" borderId="6" xfId="1" applyNumberFormat="1" applyFont="1" applyBorder="1" applyAlignment="1">
      <alignment horizontal="right"/>
    </xf>
    <xf numFmtId="164" fontId="8" fillId="0" borderId="0" xfId="1" applyNumberFormat="1" applyFont="1"/>
    <xf numFmtId="3" fontId="8" fillId="0" borderId="7" xfId="1" applyNumberFormat="1" applyFont="1" applyBorder="1" applyAlignment="1">
      <alignment horizontal="right"/>
    </xf>
    <xf numFmtId="166" fontId="3" fillId="0" borderId="6" xfId="1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6" fontId="22" fillId="0" borderId="1" xfId="1" applyNumberFormat="1" applyFont="1" applyBorder="1" applyAlignment="1">
      <alignment horizontal="right"/>
    </xf>
    <xf numFmtId="165" fontId="6" fillId="0" borderId="0" xfId="1" applyNumberFormat="1" applyFont="1" applyAlignment="1">
      <alignment horizontal="right"/>
    </xf>
    <xf numFmtId="165" fontId="22" fillId="0" borderId="0" xfId="1" applyNumberFormat="1" applyFont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6" fontId="22" fillId="0" borderId="0" xfId="1" applyNumberFormat="1" applyFont="1" applyAlignment="1">
      <alignment horizontal="right"/>
    </xf>
    <xf numFmtId="166" fontId="7" fillId="0" borderId="3" xfId="1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5" fontId="1" fillId="0" borderId="7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1" fillId="0" borderId="3" xfId="1" applyNumberFormat="1" applyFont="1" applyBorder="1" applyAlignment="1">
      <alignment horizontal="right"/>
    </xf>
    <xf numFmtId="0" fontId="29" fillId="0" borderId="0" xfId="0" applyFont="1"/>
    <xf numFmtId="165" fontId="1" fillId="0" borderId="1" xfId="1" applyNumberFormat="1" applyFont="1" applyBorder="1" applyAlignment="1">
      <alignment horizontal="right"/>
    </xf>
    <xf numFmtId="166" fontId="5" fillId="0" borderId="6" xfId="1" applyNumberFormat="1" applyFont="1" applyBorder="1" applyAlignment="1">
      <alignment horizontal="right"/>
    </xf>
    <xf numFmtId="0" fontId="30" fillId="2" borderId="0" xfId="1" applyFont="1" applyFill="1"/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27" fillId="3" borderId="0" xfId="0" applyFont="1" applyFill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5" fontId="6" fillId="3" borderId="4" xfId="0" applyNumberFormat="1" applyFont="1" applyFill="1" applyBorder="1" applyAlignment="1">
      <alignment horizontal="right"/>
    </xf>
    <xf numFmtId="165" fontId="22" fillId="3" borderId="4" xfId="0" applyNumberFormat="1" applyFont="1" applyFill="1" applyBorder="1" applyAlignment="1">
      <alignment horizontal="right"/>
    </xf>
    <xf numFmtId="165" fontId="14" fillId="3" borderId="4" xfId="0" applyNumberFormat="1" applyFont="1" applyFill="1" applyBorder="1" applyAlignment="1">
      <alignment horizontal="right"/>
    </xf>
    <xf numFmtId="165" fontId="7" fillId="3" borderId="4" xfId="0" applyNumberFormat="1" applyFont="1" applyFill="1" applyBorder="1" applyAlignment="1">
      <alignment horizontal="right"/>
    </xf>
    <xf numFmtId="165" fontId="1" fillId="3" borderId="4" xfId="0" applyNumberFormat="1" applyFont="1" applyFill="1" applyBorder="1" applyAlignment="1">
      <alignment horizontal="right"/>
    </xf>
    <xf numFmtId="0" fontId="31" fillId="0" borderId="0" xfId="0" applyFont="1"/>
    <xf numFmtId="0" fontId="32" fillId="0" borderId="0" xfId="0" applyFont="1" applyAlignment="1">
      <alignment horizontal="center"/>
    </xf>
    <xf numFmtId="16" fontId="32" fillId="0" borderId="0" xfId="0" applyNumberFormat="1" applyFont="1"/>
    <xf numFmtId="0" fontId="32" fillId="0" borderId="0" xfId="0" applyFont="1"/>
    <xf numFmtId="16" fontId="33" fillId="0" borderId="0" xfId="0" applyNumberFormat="1" applyFont="1"/>
    <xf numFmtId="49" fontId="3" fillId="0" borderId="0" xfId="0" applyNumberFormat="1" applyFont="1"/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4" fontId="27" fillId="3" borderId="9" xfId="0" applyNumberFormat="1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27" fillId="3" borderId="0" xfId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164" fontId="11" fillId="3" borderId="0" xfId="0" applyNumberFormat="1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ill="1" applyAlignment="1"/>
  </cellXfs>
  <cellStyles count="2">
    <cellStyle name="Normale" xfId="0" builtinId="0"/>
    <cellStyle name="Normale 2" xfId="1" xr:uid="{AD44FBBF-77B5-4907-ACA4-CBCE9B68A31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97F8-631A-4A00-BF85-33903F408625}">
  <dimension ref="A1:D24"/>
  <sheetViews>
    <sheetView zoomScale="90" zoomScaleNormal="90" workbookViewId="0">
      <selection activeCell="B16" sqref="B16"/>
    </sheetView>
  </sheetViews>
  <sheetFormatPr defaultRowHeight="12.6"/>
  <cols>
    <col min="1" max="1" width="23.140625" customWidth="1"/>
    <col min="2" max="2" width="142.28515625" customWidth="1"/>
    <col min="3" max="3" width="10.140625" hidden="1" customWidth="1"/>
    <col min="4" max="4" width="0" hidden="1" customWidth="1"/>
  </cols>
  <sheetData>
    <row r="1" spans="1:4" s="1" customFormat="1" ht="29.45">
      <c r="B1" s="1" t="s">
        <v>0</v>
      </c>
    </row>
    <row r="2" spans="1:4" s="1" customFormat="1" ht="29.45">
      <c r="B2" s="1" t="s">
        <v>1</v>
      </c>
    </row>
    <row r="3" spans="1:4" s="1" customFormat="1" ht="30">
      <c r="B3" s="20" t="s">
        <v>2</v>
      </c>
    </row>
    <row r="4" spans="1:4" s="1" customFormat="1" ht="29.45">
      <c r="A4" s="21">
        <v>43840</v>
      </c>
      <c r="B4" s="22" t="s">
        <v>3</v>
      </c>
      <c r="C4" s="19"/>
      <c r="D4" s="19"/>
    </row>
    <row r="5" spans="1:4" s="1" customFormat="1" ht="29.45">
      <c r="A5" s="23">
        <v>43861</v>
      </c>
      <c r="B5" s="33" t="s">
        <v>4</v>
      </c>
      <c r="C5" s="19">
        <v>30</v>
      </c>
      <c r="D5" s="19">
        <v>20</v>
      </c>
    </row>
    <row r="6" spans="1:4" s="1" customFormat="1" ht="29.45">
      <c r="A6" s="23"/>
      <c r="B6" s="33" t="s">
        <v>5</v>
      </c>
      <c r="C6" s="19"/>
      <c r="D6" s="19"/>
    </row>
    <row r="7" spans="1:4" s="1" customFormat="1" ht="29.45">
      <c r="A7" s="47">
        <v>43863</v>
      </c>
      <c r="B7" s="48" t="s">
        <v>6</v>
      </c>
      <c r="C7" s="19"/>
      <c r="D7" s="19">
        <v>120</v>
      </c>
    </row>
    <row r="8" spans="1:4" s="1" customFormat="1" ht="29.45">
      <c r="A8" s="39">
        <v>43889</v>
      </c>
      <c r="B8" s="35" t="s">
        <v>7</v>
      </c>
      <c r="C8" s="19">
        <v>40</v>
      </c>
      <c r="D8" s="19">
        <v>80</v>
      </c>
    </row>
    <row r="9" spans="1:4" s="1" customFormat="1" ht="29.45">
      <c r="A9" s="39"/>
      <c r="B9" s="35" t="s">
        <v>8</v>
      </c>
      <c r="C9" s="19"/>
      <c r="D9" s="19"/>
    </row>
    <row r="10" spans="1:4" s="1" customFormat="1" ht="29.45">
      <c r="A10" s="50">
        <v>43921</v>
      </c>
      <c r="B10" s="51" t="s">
        <v>9</v>
      </c>
      <c r="C10" s="19">
        <v>50</v>
      </c>
      <c r="D10" s="19">
        <v>30</v>
      </c>
    </row>
    <row r="11" spans="1:4" s="1" customFormat="1" ht="29.45">
      <c r="A11" s="50"/>
      <c r="B11" s="51" t="s">
        <v>10</v>
      </c>
      <c r="C11" s="19"/>
      <c r="D11" s="19"/>
    </row>
    <row r="12" spans="1:4" s="1" customFormat="1" ht="29.45">
      <c r="A12" s="44">
        <v>43925</v>
      </c>
      <c r="B12" s="45" t="s">
        <v>11</v>
      </c>
      <c r="C12" s="19"/>
      <c r="D12" s="19">
        <v>130</v>
      </c>
    </row>
    <row r="13" spans="1:4" s="1" customFormat="1" ht="29.45">
      <c r="A13" s="42">
        <v>43951</v>
      </c>
      <c r="B13" s="43" t="s">
        <v>12</v>
      </c>
      <c r="C13" s="19">
        <v>80</v>
      </c>
      <c r="D13" s="19">
        <v>50</v>
      </c>
    </row>
    <row r="14" spans="1:4" s="1" customFormat="1" ht="29.45">
      <c r="A14" s="42"/>
      <c r="B14" s="43" t="s">
        <v>13</v>
      </c>
      <c r="C14" s="19"/>
      <c r="D14" s="19"/>
    </row>
    <row r="15" spans="1:4" s="1" customFormat="1" ht="29.45">
      <c r="A15" s="21">
        <v>43951</v>
      </c>
      <c r="B15" s="130" t="s">
        <v>14</v>
      </c>
      <c r="C15" s="19"/>
      <c r="D15" s="19"/>
    </row>
    <row r="16" spans="1:4" s="1" customFormat="1" ht="29.45">
      <c r="A16" s="21"/>
      <c r="B16" s="34"/>
      <c r="C16" s="19"/>
      <c r="D16" s="19"/>
    </row>
    <row r="17" spans="2:2" s="19" customFormat="1" ht="27.6"/>
    <row r="18" spans="2:2" s="19" customFormat="1" ht="27.6">
      <c r="B18" s="37"/>
    </row>
    <row r="19" spans="2:2" s="19" customFormat="1" ht="27.6">
      <c r="B19" s="36"/>
    </row>
    <row r="20" spans="2:2" s="19" customFormat="1" ht="27.6"/>
    <row r="21" spans="2:2" s="19" customFormat="1" ht="27.6"/>
    <row r="22" spans="2:2" s="19" customFormat="1" ht="27.6"/>
    <row r="23" spans="2:2" s="19" customFormat="1" ht="27.6"/>
    <row r="24" spans="2:2" s="19" customFormat="1" ht="27.6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27C4-7C07-42B0-B6E5-45C1489D3EF2}">
  <dimension ref="A2:I67"/>
  <sheetViews>
    <sheetView zoomScale="60" zoomScaleNormal="60" workbookViewId="0">
      <selection activeCell="G4" sqref="G4"/>
    </sheetView>
  </sheetViews>
  <sheetFormatPr defaultColWidth="11.42578125" defaultRowHeight="12.6"/>
  <cols>
    <col min="1" max="1" width="15.28515625" style="8" customWidth="1"/>
    <col min="2" max="2" width="69.42578125" style="5" customWidth="1"/>
    <col min="3" max="3" width="26" style="6" customWidth="1"/>
    <col min="4" max="4" width="29.140625" style="6" customWidth="1"/>
    <col min="5" max="5" width="6.28515625" style="6" customWidth="1"/>
    <col min="6" max="6" width="15.28515625" style="8" customWidth="1"/>
    <col min="7" max="7" width="69.42578125" style="5" customWidth="1"/>
    <col min="8" max="8" width="26" style="6" customWidth="1"/>
    <col min="9" max="9" width="29.140625" style="6" customWidth="1"/>
    <col min="11" max="11" width="39.5703125" customWidth="1"/>
    <col min="12" max="12" width="37.85546875" customWidth="1"/>
  </cols>
  <sheetData>
    <row r="2" spans="1:9" ht="73.5" customHeight="1">
      <c r="A2" s="158" t="s">
        <v>15</v>
      </c>
      <c r="B2" s="159"/>
      <c r="C2" s="159"/>
      <c r="D2" s="160"/>
      <c r="E2" s="139"/>
      <c r="F2" s="158" t="s">
        <v>16</v>
      </c>
      <c r="G2" s="159"/>
      <c r="H2" s="159"/>
      <c r="I2" s="160"/>
    </row>
    <row r="3" spans="1:9" ht="30" thickBot="1">
      <c r="A3" s="9" t="s">
        <v>17</v>
      </c>
      <c r="B3" s="10" t="s">
        <v>18</v>
      </c>
      <c r="C3" s="11" t="s">
        <v>19</v>
      </c>
      <c r="D3" s="11" t="s">
        <v>20</v>
      </c>
      <c r="E3" s="140"/>
      <c r="F3" s="9" t="s">
        <v>17</v>
      </c>
      <c r="G3" s="10" t="s">
        <v>18</v>
      </c>
      <c r="H3" s="11" t="s">
        <v>19</v>
      </c>
      <c r="I3" s="11" t="s">
        <v>20</v>
      </c>
    </row>
    <row r="4" spans="1:9" ht="29.45">
      <c r="A4" s="12">
        <v>44206</v>
      </c>
      <c r="B4" s="13" t="s">
        <v>21</v>
      </c>
      <c r="C4" s="24">
        <v>200</v>
      </c>
      <c r="D4" s="24"/>
      <c r="E4" s="141"/>
      <c r="F4" s="12">
        <v>44206</v>
      </c>
      <c r="G4" s="13" t="s">
        <v>22</v>
      </c>
      <c r="H4" s="24">
        <v>200</v>
      </c>
      <c r="I4" s="24"/>
    </row>
    <row r="5" spans="1:9" ht="29.45">
      <c r="A5" s="14"/>
      <c r="B5" s="15" t="s">
        <v>23</v>
      </c>
      <c r="C5" s="25">
        <v>44</v>
      </c>
      <c r="D5" s="25"/>
      <c r="E5" s="142"/>
      <c r="F5" s="14"/>
      <c r="G5" s="15" t="s">
        <v>23</v>
      </c>
      <c r="H5" s="25">
        <v>44</v>
      </c>
      <c r="I5" s="25"/>
    </row>
    <row r="6" spans="1:9" ht="29.45">
      <c r="A6" s="14"/>
      <c r="B6" s="15" t="s">
        <v>24</v>
      </c>
      <c r="C6" s="25"/>
      <c r="D6" s="25">
        <v>244</v>
      </c>
      <c r="E6" s="142"/>
      <c r="F6" s="14"/>
      <c r="G6" s="15" t="s">
        <v>24</v>
      </c>
      <c r="H6" s="25"/>
      <c r="I6" s="25">
        <v>244</v>
      </c>
    </row>
    <row r="7" spans="1:9" ht="29.45">
      <c r="A7" s="38">
        <v>44227</v>
      </c>
      <c r="B7" s="27" t="s">
        <v>25</v>
      </c>
      <c r="C7" s="28"/>
      <c r="D7" s="28">
        <v>240</v>
      </c>
      <c r="E7" s="143"/>
      <c r="F7" s="38">
        <v>44227</v>
      </c>
      <c r="G7" s="27" t="s">
        <v>26</v>
      </c>
      <c r="H7" s="28"/>
      <c r="I7" s="28">
        <v>240</v>
      </c>
    </row>
    <row r="8" spans="1:9" ht="29.45">
      <c r="A8" s="16"/>
      <c r="B8" s="27" t="s">
        <v>27</v>
      </c>
      <c r="C8" s="28"/>
      <c r="D8" s="28">
        <v>52.8</v>
      </c>
      <c r="E8" s="143"/>
      <c r="F8" s="16"/>
      <c r="G8" s="27" t="s">
        <v>27</v>
      </c>
      <c r="H8" s="28"/>
      <c r="I8" s="28">
        <v>52.8</v>
      </c>
    </row>
    <row r="9" spans="1:9" ht="29.45">
      <c r="A9" s="16"/>
      <c r="B9" s="27" t="s">
        <v>28</v>
      </c>
      <c r="C9" s="28">
        <v>292.8</v>
      </c>
      <c r="D9" s="28"/>
      <c r="E9" s="143"/>
      <c r="F9" s="16"/>
      <c r="G9" s="27" t="s">
        <v>28</v>
      </c>
      <c r="H9" s="28">
        <v>292.8</v>
      </c>
      <c r="I9" s="28"/>
    </row>
    <row r="10" spans="1:9" ht="29.45">
      <c r="A10" s="38">
        <v>44227</v>
      </c>
      <c r="B10" s="27" t="s">
        <v>29</v>
      </c>
      <c r="C10" s="28">
        <v>124</v>
      </c>
      <c r="D10" s="28"/>
      <c r="E10" s="143"/>
      <c r="F10" s="16"/>
      <c r="G10" s="27"/>
      <c r="H10" s="28"/>
      <c r="I10" s="28"/>
    </row>
    <row r="11" spans="1:9" ht="29.45">
      <c r="A11" s="16"/>
      <c r="B11" s="27" t="s">
        <v>21</v>
      </c>
      <c r="C11" s="28"/>
      <c r="D11" s="28">
        <v>124</v>
      </c>
      <c r="E11" s="143"/>
      <c r="F11" s="16"/>
      <c r="G11" s="27"/>
      <c r="H11" s="28"/>
      <c r="I11" s="28"/>
    </row>
    <row r="12" spans="1:9" ht="29.45">
      <c r="A12" s="16">
        <v>44229</v>
      </c>
      <c r="B12" s="29" t="s">
        <v>21</v>
      </c>
      <c r="C12" s="30">
        <v>350</v>
      </c>
      <c r="D12" s="30"/>
      <c r="E12" s="144"/>
      <c r="F12" s="16">
        <v>44229</v>
      </c>
      <c r="G12" s="29" t="s">
        <v>22</v>
      </c>
      <c r="H12" s="30">
        <v>350</v>
      </c>
      <c r="I12" s="30"/>
    </row>
    <row r="13" spans="1:9" ht="29.45">
      <c r="A13" s="16"/>
      <c r="B13" s="29" t="s">
        <v>23</v>
      </c>
      <c r="C13" s="30">
        <f>350/100*22</f>
        <v>77</v>
      </c>
      <c r="D13" s="30"/>
      <c r="E13" s="144"/>
      <c r="F13" s="16"/>
      <c r="G13" s="29" t="s">
        <v>23</v>
      </c>
      <c r="H13" s="30">
        <f>350/100*22</f>
        <v>77</v>
      </c>
      <c r="I13" s="30"/>
    </row>
    <row r="14" spans="1:9" ht="29.45">
      <c r="A14" s="16"/>
      <c r="B14" s="29" t="s">
        <v>24</v>
      </c>
      <c r="C14" s="30"/>
      <c r="D14" s="30">
        <v>427</v>
      </c>
      <c r="E14" s="144"/>
      <c r="F14" s="16"/>
      <c r="G14" s="29" t="s">
        <v>24</v>
      </c>
      <c r="H14" s="30"/>
      <c r="I14" s="30">
        <v>427</v>
      </c>
    </row>
    <row r="15" spans="1:9" ht="29.45">
      <c r="A15" s="17">
        <v>44255</v>
      </c>
      <c r="B15" s="40" t="s">
        <v>25</v>
      </c>
      <c r="C15" s="41"/>
      <c r="D15" s="41">
        <v>320</v>
      </c>
      <c r="E15" s="145"/>
      <c r="F15" s="17">
        <v>44255</v>
      </c>
      <c r="G15" s="40" t="s">
        <v>26</v>
      </c>
      <c r="H15" s="41"/>
      <c r="I15" s="41">
        <v>320</v>
      </c>
    </row>
    <row r="16" spans="1:9" ht="29.45">
      <c r="A16" s="17"/>
      <c r="B16" s="40" t="s">
        <v>27</v>
      </c>
      <c r="C16" s="41"/>
      <c r="D16" s="41">
        <f>320/100*22</f>
        <v>70.400000000000006</v>
      </c>
      <c r="E16" s="145"/>
      <c r="F16" s="17"/>
      <c r="G16" s="40" t="s">
        <v>27</v>
      </c>
      <c r="H16" s="41"/>
      <c r="I16" s="41">
        <f>320/100*22</f>
        <v>70.400000000000006</v>
      </c>
    </row>
    <row r="17" spans="1:9" ht="29.45">
      <c r="A17" s="17"/>
      <c r="B17" s="40" t="s">
        <v>28</v>
      </c>
      <c r="C17" s="41">
        <v>390.4</v>
      </c>
      <c r="D17" s="41"/>
      <c r="E17" s="145"/>
      <c r="F17" s="17"/>
      <c r="G17" s="40" t="s">
        <v>28</v>
      </c>
      <c r="H17" s="41">
        <v>390.4</v>
      </c>
      <c r="I17" s="41"/>
    </row>
    <row r="18" spans="1:9" ht="29.45">
      <c r="A18" s="17">
        <v>44255</v>
      </c>
      <c r="B18" s="40" t="s">
        <v>29</v>
      </c>
      <c r="C18" s="41">
        <v>153</v>
      </c>
      <c r="D18" s="41"/>
      <c r="E18" s="145"/>
      <c r="F18" s="17"/>
      <c r="G18" s="40"/>
      <c r="H18" s="41"/>
      <c r="I18" s="41"/>
    </row>
    <row r="19" spans="1:9" ht="29.45">
      <c r="A19" s="17"/>
      <c r="B19" s="40" t="s">
        <v>21</v>
      </c>
      <c r="C19" s="41"/>
      <c r="D19" s="41">
        <v>153</v>
      </c>
      <c r="E19" s="145"/>
      <c r="F19" s="17"/>
      <c r="G19" s="40"/>
      <c r="H19" s="41"/>
      <c r="I19" s="41"/>
    </row>
    <row r="20" spans="1:9" ht="29.45">
      <c r="A20" s="52">
        <v>44286</v>
      </c>
      <c r="B20" s="53" t="s">
        <v>25</v>
      </c>
      <c r="C20" s="54"/>
      <c r="D20" s="54">
        <v>400</v>
      </c>
      <c r="E20" s="146"/>
      <c r="F20" s="52">
        <v>44286</v>
      </c>
      <c r="G20" s="53" t="s">
        <v>26</v>
      </c>
      <c r="H20" s="54"/>
      <c r="I20" s="54">
        <v>400</v>
      </c>
    </row>
    <row r="21" spans="1:9" ht="29.45">
      <c r="A21" s="52"/>
      <c r="B21" s="53" t="s">
        <v>27</v>
      </c>
      <c r="C21" s="54"/>
      <c r="D21" s="54">
        <v>88</v>
      </c>
      <c r="E21" s="146"/>
      <c r="F21" s="52"/>
      <c r="G21" s="53" t="s">
        <v>27</v>
      </c>
      <c r="H21" s="54"/>
      <c r="I21" s="54">
        <v>88</v>
      </c>
    </row>
    <row r="22" spans="1:9" ht="29.45">
      <c r="A22" s="52"/>
      <c r="B22" s="53" t="s">
        <v>28</v>
      </c>
      <c r="C22" s="54">
        <v>488</v>
      </c>
      <c r="D22" s="54"/>
      <c r="E22" s="146"/>
      <c r="F22" s="52"/>
      <c r="G22" s="53" t="s">
        <v>28</v>
      </c>
      <c r="H22" s="54">
        <v>488</v>
      </c>
      <c r="I22" s="54"/>
    </row>
    <row r="23" spans="1:9" ht="29.45">
      <c r="A23" s="52">
        <v>44286</v>
      </c>
      <c r="B23" s="53" t="s">
        <v>29</v>
      </c>
      <c r="C23" s="54">
        <v>210</v>
      </c>
      <c r="D23" s="54"/>
      <c r="E23" s="146"/>
      <c r="F23" s="52"/>
      <c r="G23" s="53"/>
      <c r="H23" s="54"/>
      <c r="I23" s="54"/>
    </row>
    <row r="24" spans="1:9" ht="29.45">
      <c r="A24" s="52"/>
      <c r="B24" s="53" t="s">
        <v>21</v>
      </c>
      <c r="C24" s="54"/>
      <c r="D24" s="54">
        <v>210</v>
      </c>
      <c r="E24" s="146"/>
      <c r="F24" s="52"/>
      <c r="G24" s="53"/>
      <c r="H24" s="54"/>
      <c r="I24" s="54"/>
    </row>
    <row r="25" spans="1:9" ht="29.45">
      <c r="A25" s="46">
        <v>44290</v>
      </c>
      <c r="B25" s="64" t="s">
        <v>21</v>
      </c>
      <c r="C25" s="32">
        <v>380</v>
      </c>
      <c r="D25" s="32"/>
      <c r="E25" s="147"/>
      <c r="F25" s="46">
        <v>44290</v>
      </c>
      <c r="G25" s="64" t="s">
        <v>22</v>
      </c>
      <c r="H25" s="32">
        <v>380</v>
      </c>
      <c r="I25" s="32"/>
    </row>
    <row r="26" spans="1:9" ht="29.45">
      <c r="A26" s="46"/>
      <c r="B26" s="31" t="s">
        <v>30</v>
      </c>
      <c r="C26" s="32">
        <f>380/100*22</f>
        <v>83.6</v>
      </c>
      <c r="D26" s="32"/>
      <c r="E26" s="147"/>
      <c r="F26" s="46"/>
      <c r="G26" s="31" t="s">
        <v>30</v>
      </c>
      <c r="H26" s="32">
        <f>380/100*22</f>
        <v>83.6</v>
      </c>
      <c r="I26" s="32"/>
    </row>
    <row r="27" spans="1:9" ht="29.45">
      <c r="A27" s="46"/>
      <c r="B27" s="31" t="s">
        <v>24</v>
      </c>
      <c r="C27" s="32"/>
      <c r="D27" s="32">
        <v>463.6</v>
      </c>
      <c r="E27" s="147"/>
      <c r="F27" s="46"/>
      <c r="G27" s="31" t="s">
        <v>24</v>
      </c>
      <c r="H27" s="32"/>
      <c r="I27" s="32">
        <v>463.6</v>
      </c>
    </row>
    <row r="28" spans="1:9" ht="29.45">
      <c r="A28" s="65">
        <v>44316</v>
      </c>
      <c r="B28" s="66" t="s">
        <v>25</v>
      </c>
      <c r="C28" s="67"/>
      <c r="D28" s="67">
        <v>640</v>
      </c>
      <c r="E28" s="148"/>
      <c r="F28" s="65">
        <v>44316</v>
      </c>
      <c r="G28" s="66" t="s">
        <v>25</v>
      </c>
      <c r="H28" s="67"/>
      <c r="I28" s="67">
        <v>640</v>
      </c>
    </row>
    <row r="29" spans="1:9" ht="29.45">
      <c r="A29" s="65"/>
      <c r="B29" s="66" t="s">
        <v>27</v>
      </c>
      <c r="C29" s="67"/>
      <c r="D29" s="67">
        <f>640/100*22</f>
        <v>140.80000000000001</v>
      </c>
      <c r="E29" s="148"/>
      <c r="F29" s="65"/>
      <c r="G29" s="66" t="s">
        <v>27</v>
      </c>
      <c r="H29" s="67"/>
      <c r="I29" s="67">
        <f>640/100*22</f>
        <v>140.80000000000001</v>
      </c>
    </row>
    <row r="30" spans="1:9" ht="29.45">
      <c r="A30" s="65"/>
      <c r="B30" s="66" t="s">
        <v>28</v>
      </c>
      <c r="C30" s="67">
        <v>780.8</v>
      </c>
      <c r="D30" s="67"/>
      <c r="E30" s="148"/>
      <c r="F30" s="65"/>
      <c r="G30" s="66" t="s">
        <v>28</v>
      </c>
      <c r="H30" s="67">
        <v>780.8</v>
      </c>
      <c r="I30" s="67"/>
    </row>
    <row r="31" spans="1:9" ht="29.45">
      <c r="A31" s="65">
        <v>44316</v>
      </c>
      <c r="B31" s="66" t="s">
        <v>29</v>
      </c>
      <c r="C31" s="67">
        <v>320</v>
      </c>
      <c r="D31" s="67"/>
      <c r="E31" s="148"/>
      <c r="F31" s="14"/>
      <c r="G31" s="15"/>
      <c r="H31" s="25"/>
      <c r="I31" s="25"/>
    </row>
    <row r="32" spans="1:9" ht="29.45">
      <c r="A32" s="65"/>
      <c r="B32" s="66" t="s">
        <v>21</v>
      </c>
      <c r="C32" s="67"/>
      <c r="D32" s="67">
        <v>320</v>
      </c>
      <c r="E32" s="148"/>
      <c r="F32" s="14"/>
      <c r="G32" s="15"/>
      <c r="H32" s="25"/>
      <c r="I32" s="25"/>
    </row>
    <row r="33" spans="1:9" ht="29.45">
      <c r="A33" s="7"/>
      <c r="B33" s="4"/>
      <c r="C33" s="26"/>
      <c r="D33" s="26"/>
      <c r="E33" s="149"/>
      <c r="F33" s="14">
        <v>44316</v>
      </c>
      <c r="G33" s="15" t="s">
        <v>31</v>
      </c>
      <c r="H33" s="25">
        <v>123</v>
      </c>
      <c r="I33" s="25"/>
    </row>
    <row r="34" spans="1:9" ht="29.45">
      <c r="A34" s="7"/>
      <c r="B34" s="4"/>
      <c r="C34" s="26"/>
      <c r="D34" s="26"/>
      <c r="E34" s="149"/>
      <c r="F34" s="14"/>
      <c r="G34" s="15" t="s">
        <v>32</v>
      </c>
      <c r="H34" s="25"/>
      <c r="I34" s="25">
        <v>123</v>
      </c>
    </row>
    <row r="35" spans="1:9" ht="29.45">
      <c r="A35" s="7"/>
      <c r="B35" s="4"/>
      <c r="C35" s="26"/>
      <c r="D35" s="26"/>
      <c r="E35" s="149"/>
      <c r="F35" s="7"/>
      <c r="G35" s="4"/>
      <c r="H35" s="26"/>
      <c r="I35" s="26"/>
    </row>
    <row r="36" spans="1:9" ht="29.45">
      <c r="A36" s="7"/>
      <c r="B36" s="4"/>
      <c r="C36" s="26"/>
      <c r="D36" s="26"/>
      <c r="E36" s="149"/>
      <c r="F36" s="7"/>
      <c r="G36" s="4"/>
      <c r="H36" s="26"/>
      <c r="I36" s="26"/>
    </row>
    <row r="37" spans="1:9" ht="29.45">
      <c r="A37" s="7"/>
      <c r="B37" s="4"/>
      <c r="C37" s="26"/>
      <c r="D37" s="26"/>
      <c r="E37" s="149"/>
      <c r="F37" s="7"/>
      <c r="G37" s="4"/>
      <c r="H37" s="26"/>
      <c r="I37" s="26"/>
    </row>
    <row r="38" spans="1:9" ht="29.45">
      <c r="A38" s="14"/>
      <c r="B38" s="15"/>
      <c r="C38" s="25"/>
      <c r="D38" s="25"/>
      <c r="E38" s="142"/>
      <c r="F38" s="14"/>
      <c r="G38" s="15"/>
      <c r="H38" s="25"/>
      <c r="I38" s="25"/>
    </row>
    <row r="39" spans="1:9" ht="29.45">
      <c r="A39" s="18"/>
      <c r="B39" s="15"/>
      <c r="C39" s="25"/>
      <c r="D39" s="25"/>
      <c r="E39" s="25"/>
      <c r="F39" s="18"/>
      <c r="G39" s="15"/>
      <c r="H39" s="25"/>
      <c r="I39" s="25"/>
    </row>
    <row r="40" spans="1:9" ht="29.45">
      <c r="A40" s="18"/>
      <c r="B40" s="15"/>
      <c r="C40" s="25"/>
      <c r="D40" s="25"/>
      <c r="E40" s="25"/>
      <c r="F40" s="18"/>
      <c r="G40" s="15"/>
      <c r="H40" s="25"/>
      <c r="I40" s="25"/>
    </row>
    <row r="41" spans="1:9" ht="29.45">
      <c r="A41" s="7"/>
      <c r="B41" s="4"/>
      <c r="C41" s="26"/>
      <c r="D41" s="26"/>
      <c r="E41" s="26"/>
      <c r="F41" s="7"/>
      <c r="G41" s="4"/>
      <c r="H41" s="26"/>
      <c r="I41" s="26"/>
    </row>
    <row r="42" spans="1:9" ht="29.45">
      <c r="A42" s="7"/>
      <c r="B42" s="4"/>
      <c r="C42" s="26"/>
      <c r="D42" s="26"/>
      <c r="E42" s="26"/>
      <c r="F42" s="7"/>
      <c r="G42" s="4"/>
      <c r="H42" s="26"/>
      <c r="I42" s="26"/>
    </row>
    <row r="43" spans="1:9" ht="29.45">
      <c r="A43" s="7"/>
      <c r="B43" s="4"/>
      <c r="C43" s="26"/>
      <c r="D43" s="26"/>
      <c r="E43" s="26"/>
      <c r="F43" s="7"/>
      <c r="G43" s="4"/>
      <c r="H43" s="26"/>
      <c r="I43" s="26"/>
    </row>
    <row r="44" spans="1:9" ht="29.45">
      <c r="A44" s="7"/>
      <c r="B44" s="4"/>
      <c r="C44" s="26"/>
      <c r="D44" s="26"/>
      <c r="E44" s="26"/>
      <c r="F44" s="7"/>
      <c r="G44" s="4"/>
      <c r="H44" s="26"/>
      <c r="I44" s="26"/>
    </row>
    <row r="45" spans="1:9" ht="29.45">
      <c r="A45" s="7"/>
      <c r="B45" s="4"/>
      <c r="C45" s="26"/>
      <c r="D45" s="26"/>
      <c r="E45" s="26"/>
      <c r="F45" s="7"/>
      <c r="G45" s="4"/>
      <c r="H45" s="26"/>
      <c r="I45" s="26"/>
    </row>
    <row r="46" spans="1:9" ht="29.45">
      <c r="A46" s="18"/>
      <c r="B46" s="4"/>
      <c r="C46" s="26"/>
      <c r="D46" s="26"/>
      <c r="E46" s="26"/>
      <c r="F46" s="18"/>
      <c r="G46" s="4"/>
      <c r="H46" s="26"/>
      <c r="I46" s="26"/>
    </row>
    <row r="47" spans="1:9" ht="29.45">
      <c r="A47" s="18"/>
      <c r="B47" s="4"/>
      <c r="C47" s="26"/>
      <c r="D47" s="26"/>
      <c r="E47" s="26"/>
      <c r="F47" s="18"/>
      <c r="G47" s="4"/>
      <c r="H47" s="26"/>
      <c r="I47" s="26"/>
    </row>
    <row r="48" spans="1:9" ht="29.45">
      <c r="A48" s="14"/>
      <c r="B48" s="15"/>
      <c r="C48" s="25"/>
      <c r="D48" s="25"/>
      <c r="E48" s="25"/>
      <c r="F48" s="14"/>
      <c r="G48" s="15"/>
      <c r="H48" s="25"/>
      <c r="I48" s="25"/>
    </row>
    <row r="49" spans="1:9" ht="29.45">
      <c r="A49" s="18"/>
      <c r="B49" s="15"/>
      <c r="C49" s="25"/>
      <c r="D49" s="25"/>
      <c r="E49" s="25"/>
      <c r="F49" s="18"/>
      <c r="G49" s="15"/>
      <c r="H49" s="25"/>
      <c r="I49" s="25"/>
    </row>
    <row r="50" spans="1:9" ht="29.45">
      <c r="A50" s="18"/>
      <c r="B50" s="15"/>
      <c r="C50" s="25"/>
      <c r="D50" s="25"/>
      <c r="E50" s="25"/>
      <c r="F50" s="18"/>
      <c r="G50" s="15"/>
      <c r="H50" s="25"/>
      <c r="I50" s="25"/>
    </row>
    <row r="51" spans="1:9" ht="29.45">
      <c r="A51" s="18"/>
      <c r="B51" s="15"/>
      <c r="C51" s="25"/>
      <c r="D51" s="25"/>
      <c r="E51" s="25"/>
      <c r="F51" s="18"/>
      <c r="G51" s="15"/>
      <c r="H51" s="25"/>
      <c r="I51" s="25"/>
    </row>
    <row r="52" spans="1:9" ht="29.45">
      <c r="A52" s="18"/>
      <c r="B52" s="15"/>
      <c r="C52" s="25"/>
      <c r="D52" s="25"/>
      <c r="E52" s="25"/>
      <c r="F52" s="18"/>
      <c r="G52" s="15"/>
      <c r="H52" s="25"/>
      <c r="I52" s="25"/>
    </row>
    <row r="53" spans="1:9" ht="29.45">
      <c r="A53" s="18"/>
      <c r="B53" s="15"/>
      <c r="C53" s="25"/>
      <c r="D53" s="25"/>
      <c r="E53" s="25"/>
      <c r="F53" s="18"/>
      <c r="G53" s="15"/>
      <c r="H53" s="25"/>
      <c r="I53" s="25"/>
    </row>
    <row r="54" spans="1:9" ht="29.45">
      <c r="A54" s="18"/>
      <c r="B54" s="15"/>
      <c r="C54" s="25"/>
      <c r="D54" s="25"/>
      <c r="E54" s="25"/>
      <c r="F54" s="18"/>
      <c r="G54" s="15"/>
      <c r="H54" s="25"/>
      <c r="I54" s="25"/>
    </row>
    <row r="55" spans="1:9" ht="29.45">
      <c r="A55" s="18"/>
      <c r="B55" s="15"/>
      <c r="C55" s="25"/>
      <c r="D55" s="25"/>
      <c r="E55" s="25"/>
      <c r="F55" s="18"/>
      <c r="G55" s="15"/>
      <c r="H55" s="25"/>
      <c r="I55" s="25"/>
    </row>
    <row r="56" spans="1:9" ht="29.45">
      <c r="A56" s="18"/>
      <c r="B56" s="15"/>
      <c r="C56" s="25"/>
      <c r="D56" s="25"/>
      <c r="E56" s="25"/>
      <c r="F56" s="18"/>
      <c r="G56" s="15"/>
      <c r="H56" s="25"/>
      <c r="I56" s="25"/>
    </row>
    <row r="57" spans="1:9" ht="29.45">
      <c r="A57" s="18"/>
      <c r="B57" s="15"/>
      <c r="C57" s="25"/>
      <c r="D57" s="25"/>
      <c r="E57" s="25"/>
      <c r="F57" s="18"/>
      <c r="G57" s="15"/>
      <c r="H57" s="25"/>
      <c r="I57" s="25"/>
    </row>
    <row r="58" spans="1:9" ht="29.45">
      <c r="A58" s="18"/>
      <c r="B58" s="15"/>
      <c r="C58" s="25"/>
      <c r="D58" s="25"/>
      <c r="E58" s="25"/>
      <c r="F58" s="18"/>
      <c r="G58" s="15"/>
      <c r="H58" s="25"/>
      <c r="I58" s="25"/>
    </row>
    <row r="59" spans="1:9" ht="29.45">
      <c r="A59" s="18"/>
      <c r="B59" s="15"/>
      <c r="C59" s="25"/>
      <c r="D59" s="25"/>
      <c r="E59" s="25"/>
      <c r="F59" s="18"/>
      <c r="G59" s="15"/>
      <c r="H59" s="25"/>
      <c r="I59" s="25"/>
    </row>
    <row r="60" spans="1:9" ht="29.45">
      <c r="A60" s="18"/>
      <c r="B60" s="15"/>
      <c r="C60" s="25"/>
      <c r="D60" s="25"/>
      <c r="E60" s="25"/>
      <c r="F60" s="18"/>
      <c r="G60" s="15"/>
      <c r="H60" s="25"/>
      <c r="I60" s="25"/>
    </row>
    <row r="61" spans="1:9" ht="29.45">
      <c r="A61" s="18"/>
      <c r="B61" s="15"/>
      <c r="C61" s="25"/>
      <c r="D61" s="25"/>
      <c r="E61" s="25"/>
      <c r="F61" s="18"/>
      <c r="G61" s="15"/>
      <c r="H61" s="25"/>
      <c r="I61" s="25"/>
    </row>
    <row r="62" spans="1:9" ht="29.45">
      <c r="A62" s="18"/>
      <c r="B62" s="15"/>
      <c r="C62" s="25"/>
      <c r="D62" s="25"/>
      <c r="E62" s="25"/>
      <c r="F62" s="18"/>
      <c r="G62" s="15"/>
      <c r="H62" s="25"/>
      <c r="I62" s="25"/>
    </row>
    <row r="63" spans="1:9" ht="29.45">
      <c r="A63" s="18"/>
      <c r="B63" s="15"/>
      <c r="C63" s="25"/>
      <c r="D63" s="25"/>
      <c r="E63" s="25"/>
      <c r="F63" s="18"/>
      <c r="G63" s="15"/>
      <c r="H63" s="25"/>
      <c r="I63" s="25"/>
    </row>
    <row r="64" spans="1:9" ht="29.45">
      <c r="A64" s="18"/>
      <c r="B64" s="15"/>
      <c r="C64" s="25"/>
      <c r="D64" s="25"/>
      <c r="E64" s="25"/>
      <c r="F64" s="18"/>
      <c r="G64" s="15"/>
      <c r="H64" s="25"/>
      <c r="I64" s="25"/>
    </row>
    <row r="65" spans="1:9" ht="29.45">
      <c r="A65" s="18"/>
      <c r="B65" s="15"/>
      <c r="C65" s="25"/>
      <c r="D65" s="25"/>
      <c r="E65" s="25"/>
      <c r="F65" s="18"/>
      <c r="G65" s="15"/>
      <c r="H65" s="25"/>
      <c r="I65" s="25"/>
    </row>
    <row r="66" spans="1:9" ht="29.45">
      <c r="A66" s="18"/>
      <c r="B66" s="15"/>
      <c r="C66" s="25"/>
      <c r="D66" s="25"/>
      <c r="E66" s="25"/>
      <c r="F66" s="18"/>
      <c r="G66" s="15"/>
      <c r="H66" s="25"/>
      <c r="I66" s="25"/>
    </row>
    <row r="67" spans="1:9" ht="29.45">
      <c r="A67" s="18"/>
      <c r="B67" s="15"/>
      <c r="C67" s="25"/>
      <c r="D67" s="25"/>
      <c r="E67" s="25"/>
      <c r="F67" s="18"/>
      <c r="G67" s="15"/>
      <c r="H67" s="25"/>
      <c r="I67" s="25"/>
    </row>
  </sheetData>
  <mergeCells count="2">
    <mergeCell ref="A2:D2"/>
    <mergeCell ref="F2:I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BF2D-C0B2-4A1F-9AE6-2231BD26A8A1}">
  <dimension ref="A2:S71"/>
  <sheetViews>
    <sheetView zoomScale="50" zoomScaleNormal="50" workbookViewId="0">
      <selection activeCell="A28" sqref="A28:B28"/>
    </sheetView>
  </sheetViews>
  <sheetFormatPr defaultColWidth="9.140625" defaultRowHeight="12.6"/>
  <cols>
    <col min="1" max="1" width="13.7109375" style="69" bestFit="1" customWidth="1"/>
    <col min="2" max="2" width="24.28515625" style="69" customWidth="1"/>
    <col min="3" max="3" width="12.42578125" style="69" customWidth="1"/>
    <col min="4" max="4" width="25.7109375" style="69" customWidth="1"/>
    <col min="5" max="5" width="9.140625" style="68" customWidth="1"/>
    <col min="6" max="6" width="11.85546875" style="69" customWidth="1"/>
    <col min="7" max="7" width="23" style="69" customWidth="1"/>
    <col min="8" max="8" width="13.42578125" style="69" bestFit="1" customWidth="1"/>
    <col min="9" max="9" width="25.42578125" style="69" customWidth="1"/>
    <col min="10" max="10" width="9.140625" style="68" customWidth="1"/>
    <col min="11" max="11" width="13.7109375" style="69" bestFit="1" customWidth="1"/>
    <col min="12" max="12" width="24.28515625" style="69" customWidth="1"/>
    <col min="13" max="13" width="13.7109375" style="69" bestFit="1" customWidth="1"/>
    <col min="14" max="14" width="25.7109375" style="69" customWidth="1"/>
    <col min="15" max="15" width="9.140625" style="68"/>
    <col min="16" max="16" width="13.7109375" style="69" bestFit="1" customWidth="1"/>
    <col min="17" max="17" width="23" style="69" customWidth="1"/>
    <col min="18" max="18" width="13.42578125" style="69" bestFit="1" customWidth="1"/>
    <col min="19" max="19" width="25.42578125" style="69" customWidth="1"/>
    <col min="20" max="16384" width="9.140625" style="69"/>
  </cols>
  <sheetData>
    <row r="2" spans="1:19" ht="60.6">
      <c r="A2" s="162" t="s">
        <v>15</v>
      </c>
      <c r="B2" s="162"/>
      <c r="C2" s="162"/>
      <c r="D2" s="162"/>
      <c r="E2" s="162"/>
      <c r="F2" s="162"/>
      <c r="G2" s="162"/>
      <c r="H2" s="162"/>
      <c r="I2" s="162"/>
      <c r="K2" s="162" t="s">
        <v>16</v>
      </c>
      <c r="L2" s="162"/>
      <c r="M2" s="162"/>
      <c r="N2" s="162"/>
      <c r="O2" s="162"/>
      <c r="P2" s="162"/>
      <c r="Q2" s="162"/>
      <c r="R2" s="162"/>
      <c r="S2" s="162"/>
    </row>
    <row r="3" spans="1:19" ht="30.75" customHeight="1" thickBot="1">
      <c r="A3" s="161" t="s">
        <v>21</v>
      </c>
      <c r="B3" s="161"/>
      <c r="C3" s="161"/>
      <c r="D3" s="161"/>
      <c r="F3" s="161" t="s">
        <v>23</v>
      </c>
      <c r="G3" s="161"/>
      <c r="H3" s="161"/>
      <c r="I3" s="161"/>
      <c r="K3" s="161" t="s">
        <v>22</v>
      </c>
      <c r="L3" s="161"/>
      <c r="M3" s="161"/>
      <c r="N3" s="161"/>
      <c r="P3" s="161" t="s">
        <v>23</v>
      </c>
      <c r="Q3" s="161"/>
      <c r="R3" s="161"/>
      <c r="S3" s="161"/>
    </row>
    <row r="4" spans="1:19" ht="30" customHeight="1">
      <c r="A4" s="70">
        <v>44206</v>
      </c>
      <c r="B4" s="74">
        <v>200</v>
      </c>
      <c r="C4" s="72">
        <v>44206</v>
      </c>
      <c r="D4" s="104">
        <v>124</v>
      </c>
      <c r="F4" s="70">
        <v>44206</v>
      </c>
      <c r="G4" s="74">
        <v>44</v>
      </c>
      <c r="H4" s="75"/>
      <c r="I4" s="76"/>
      <c r="K4" s="70">
        <v>44206</v>
      </c>
      <c r="L4" s="74">
        <v>200</v>
      </c>
      <c r="M4" s="72"/>
      <c r="N4" s="104"/>
      <c r="P4" s="70">
        <v>44206</v>
      </c>
      <c r="Q4" s="74">
        <v>44</v>
      </c>
      <c r="R4" s="75"/>
      <c r="S4" s="76"/>
    </row>
    <row r="5" spans="1:19" ht="30" customHeight="1">
      <c r="A5" s="79">
        <v>44229</v>
      </c>
      <c r="B5" s="80">
        <v>350</v>
      </c>
      <c r="C5" s="75">
        <v>44255</v>
      </c>
      <c r="D5" s="121">
        <v>153</v>
      </c>
      <c r="F5" s="79">
        <v>44229</v>
      </c>
      <c r="G5" s="80">
        <v>77</v>
      </c>
      <c r="H5" s="81"/>
      <c r="I5" s="82"/>
      <c r="K5" s="79">
        <v>44229</v>
      </c>
      <c r="L5" s="80">
        <v>350</v>
      </c>
      <c r="M5" s="75"/>
      <c r="N5" s="121"/>
      <c r="P5" s="79">
        <v>44229</v>
      </c>
      <c r="Q5" s="80">
        <v>77</v>
      </c>
      <c r="R5" s="81"/>
      <c r="S5" s="82"/>
    </row>
    <row r="6" spans="1:19" ht="29.45">
      <c r="A6" s="83">
        <v>44290</v>
      </c>
      <c r="B6" s="85">
        <v>380</v>
      </c>
      <c r="C6" s="101">
        <v>44286</v>
      </c>
      <c r="D6" s="122">
        <v>210</v>
      </c>
      <c r="F6" s="83">
        <v>44290</v>
      </c>
      <c r="G6" s="85">
        <v>83.6</v>
      </c>
      <c r="H6" s="77"/>
      <c r="I6" s="86"/>
      <c r="K6" s="83">
        <v>44290</v>
      </c>
      <c r="L6" s="85">
        <v>380</v>
      </c>
      <c r="M6" s="101"/>
      <c r="N6" s="122"/>
      <c r="P6" s="83">
        <v>44290</v>
      </c>
      <c r="Q6" s="85">
        <v>83.6</v>
      </c>
      <c r="R6" s="77"/>
      <c r="S6" s="86"/>
    </row>
    <row r="7" spans="1:19" ht="30" thickBot="1">
      <c r="A7" s="77"/>
      <c r="B7" s="89"/>
      <c r="C7" s="92">
        <v>44316</v>
      </c>
      <c r="D7" s="108">
        <v>320</v>
      </c>
      <c r="F7" s="77"/>
      <c r="G7" s="89"/>
      <c r="H7" s="77"/>
      <c r="I7" s="88"/>
      <c r="K7" s="77"/>
      <c r="L7" s="89"/>
      <c r="M7" s="92"/>
      <c r="N7" s="108"/>
      <c r="P7" s="77"/>
      <c r="Q7" s="89"/>
      <c r="R7" s="77"/>
      <c r="S7" s="88"/>
    </row>
    <row r="8" spans="1:19" ht="29.45">
      <c r="A8" s="77"/>
      <c r="B8" s="131">
        <f>SUM(B4:B7)</f>
        <v>930</v>
      </c>
      <c r="C8" s="91"/>
      <c r="D8" s="128">
        <f>SUM(D4:D7)</f>
        <v>807</v>
      </c>
      <c r="F8" s="77"/>
      <c r="G8" s="131">
        <f>SUM(G4:G7)</f>
        <v>204.6</v>
      </c>
      <c r="H8" s="91"/>
      <c r="I8" s="86"/>
      <c r="K8" s="77"/>
      <c r="L8" s="131">
        <f>SUM(L4:L7)</f>
        <v>930</v>
      </c>
      <c r="M8" s="91"/>
      <c r="N8" s="86">
        <f>SUM(N4:N7)</f>
        <v>0</v>
      </c>
      <c r="P8" s="77"/>
      <c r="Q8" s="131">
        <f>SUM(Q4:Q7)</f>
        <v>204.6</v>
      </c>
      <c r="R8" s="91"/>
      <c r="S8" s="86"/>
    </row>
    <row r="9" spans="1:19">
      <c r="A9" s="68"/>
      <c r="B9" s="68"/>
      <c r="C9" s="68"/>
      <c r="D9" s="68"/>
      <c r="F9" s="68"/>
      <c r="G9" s="68"/>
      <c r="H9" s="68"/>
      <c r="I9" s="68"/>
      <c r="K9" s="68"/>
      <c r="L9" s="68"/>
      <c r="M9" s="68"/>
      <c r="N9" s="68"/>
      <c r="P9" s="68"/>
      <c r="Q9" s="68"/>
      <c r="R9" s="68"/>
      <c r="S9" s="68"/>
    </row>
    <row r="10" spans="1:19" ht="30" thickBot="1">
      <c r="A10" s="161" t="s">
        <v>24</v>
      </c>
      <c r="B10" s="161"/>
      <c r="C10" s="161"/>
      <c r="D10" s="161"/>
      <c r="F10" s="161" t="s">
        <v>25</v>
      </c>
      <c r="G10" s="161"/>
      <c r="H10" s="161"/>
      <c r="I10" s="161"/>
      <c r="K10" s="161" t="s">
        <v>24</v>
      </c>
      <c r="L10" s="161"/>
      <c r="M10" s="161"/>
      <c r="N10" s="161"/>
      <c r="P10" s="161" t="s">
        <v>26</v>
      </c>
      <c r="Q10" s="161"/>
      <c r="R10" s="161"/>
      <c r="S10" s="161"/>
    </row>
    <row r="11" spans="1:19" ht="29.45">
      <c r="A11" s="92"/>
      <c r="B11" s="93"/>
      <c r="C11" s="70">
        <v>44206</v>
      </c>
      <c r="D11" s="94">
        <v>244</v>
      </c>
      <c r="F11" s="72"/>
      <c r="G11" s="95"/>
      <c r="H11" s="72">
        <v>44227</v>
      </c>
      <c r="I11" s="104">
        <v>240</v>
      </c>
      <c r="K11" s="92"/>
      <c r="L11" s="93"/>
      <c r="M11" s="70">
        <v>44206</v>
      </c>
      <c r="N11" s="94">
        <v>244</v>
      </c>
      <c r="P11" s="72"/>
      <c r="Q11" s="95"/>
      <c r="R11" s="72">
        <v>44227</v>
      </c>
      <c r="S11" s="104">
        <v>240</v>
      </c>
    </row>
    <row r="12" spans="1:19" ht="29.45">
      <c r="A12" s="83"/>
      <c r="B12" s="84"/>
      <c r="C12" s="79">
        <v>44229</v>
      </c>
      <c r="D12" s="97">
        <v>427</v>
      </c>
      <c r="F12" s="92"/>
      <c r="G12" s="98"/>
      <c r="H12" s="75">
        <v>44255</v>
      </c>
      <c r="I12" s="121">
        <v>320</v>
      </c>
      <c r="K12" s="83"/>
      <c r="L12" s="84"/>
      <c r="M12" s="79">
        <v>44229</v>
      </c>
      <c r="N12" s="97">
        <v>427</v>
      </c>
      <c r="P12" s="92"/>
      <c r="Q12" s="98"/>
      <c r="R12" s="75">
        <v>44255</v>
      </c>
      <c r="S12" s="121">
        <v>320</v>
      </c>
    </row>
    <row r="13" spans="1:19" ht="29.45">
      <c r="A13" s="77"/>
      <c r="B13" s="90"/>
      <c r="C13" s="83">
        <v>44290</v>
      </c>
      <c r="D13" s="100">
        <v>463.6</v>
      </c>
      <c r="F13" s="92"/>
      <c r="G13" s="98"/>
      <c r="H13" s="101">
        <v>44286</v>
      </c>
      <c r="I13" s="122">
        <v>400</v>
      </c>
      <c r="K13" s="77"/>
      <c r="L13" s="90"/>
      <c r="M13" s="83">
        <v>44290</v>
      </c>
      <c r="N13" s="100">
        <v>463.6</v>
      </c>
      <c r="P13" s="92"/>
      <c r="Q13" s="98"/>
      <c r="R13" s="101">
        <v>44286</v>
      </c>
      <c r="S13" s="122">
        <v>400</v>
      </c>
    </row>
    <row r="14" spans="1:19" ht="30" thickBot="1">
      <c r="A14" s="77"/>
      <c r="B14" s="87"/>
      <c r="C14" s="77"/>
      <c r="D14" s="88"/>
      <c r="F14" s="92"/>
      <c r="G14" s="102"/>
      <c r="H14" s="92">
        <v>44316</v>
      </c>
      <c r="I14" s="108">
        <v>640</v>
      </c>
      <c r="K14" s="77"/>
      <c r="L14" s="87"/>
      <c r="M14" s="77"/>
      <c r="N14" s="88"/>
      <c r="P14" s="92"/>
      <c r="Q14" s="102"/>
      <c r="R14" s="92">
        <v>44316</v>
      </c>
      <c r="S14" s="108">
        <v>640</v>
      </c>
    </row>
    <row r="15" spans="1:19" ht="29.45">
      <c r="A15" s="77"/>
      <c r="B15" s="90"/>
      <c r="C15" s="91"/>
      <c r="D15" s="128">
        <f>SUM(D11:D14)</f>
        <v>1134.5999999999999</v>
      </c>
      <c r="F15" s="77"/>
      <c r="G15" s="90"/>
      <c r="H15" s="91"/>
      <c r="I15" s="128">
        <f>SUM(I11:I14)</f>
        <v>1600</v>
      </c>
      <c r="K15" s="77"/>
      <c r="L15" s="90"/>
      <c r="M15" s="91"/>
      <c r="N15" s="128">
        <f>SUM(N11:N14)</f>
        <v>1134.5999999999999</v>
      </c>
      <c r="P15" s="77"/>
      <c r="Q15" s="90"/>
      <c r="R15" s="91"/>
      <c r="S15" s="128">
        <f>SUM(S11:S14)</f>
        <v>1600</v>
      </c>
    </row>
    <row r="16" spans="1:19">
      <c r="A16" s="68"/>
      <c r="B16" s="68"/>
      <c r="C16" s="68"/>
      <c r="D16" s="68"/>
      <c r="F16" s="68"/>
      <c r="G16" s="68"/>
      <c r="H16" s="68"/>
      <c r="I16" s="68"/>
      <c r="K16" s="68"/>
      <c r="L16" s="68"/>
      <c r="M16" s="68"/>
      <c r="N16" s="68"/>
      <c r="P16" s="68"/>
      <c r="Q16" s="68"/>
      <c r="R16" s="68"/>
      <c r="S16" s="68"/>
    </row>
    <row r="17" spans="1:19" ht="30" thickBot="1">
      <c r="A17" s="161" t="s">
        <v>27</v>
      </c>
      <c r="B17" s="161"/>
      <c r="C17" s="161"/>
      <c r="D17" s="161"/>
      <c r="F17" s="161" t="s">
        <v>28</v>
      </c>
      <c r="G17" s="161"/>
      <c r="H17" s="161"/>
      <c r="I17" s="161"/>
      <c r="K17" s="161" t="s">
        <v>27</v>
      </c>
      <c r="L17" s="161"/>
      <c r="M17" s="161"/>
      <c r="N17" s="161"/>
      <c r="P17" s="161" t="s">
        <v>28</v>
      </c>
      <c r="Q17" s="161"/>
      <c r="R17" s="161"/>
      <c r="S17" s="161"/>
    </row>
    <row r="18" spans="1:19" ht="29.45">
      <c r="A18" s="77"/>
      <c r="B18" s="103"/>
      <c r="C18" s="72">
        <v>44227</v>
      </c>
      <c r="D18" s="123">
        <v>52.8</v>
      </c>
      <c r="F18" s="72">
        <v>44227</v>
      </c>
      <c r="G18" s="118">
        <v>292.8</v>
      </c>
      <c r="H18" s="70"/>
      <c r="I18" s="105"/>
      <c r="K18" s="77"/>
      <c r="L18" s="103"/>
      <c r="M18" s="72">
        <v>44227</v>
      </c>
      <c r="N18" s="123">
        <v>52.8</v>
      </c>
      <c r="P18" s="72">
        <v>44227</v>
      </c>
      <c r="Q18" s="118">
        <v>292.8</v>
      </c>
      <c r="R18" s="70"/>
      <c r="S18" s="105"/>
    </row>
    <row r="19" spans="1:19" ht="29.45">
      <c r="A19" s="77"/>
      <c r="B19" s="90"/>
      <c r="C19" s="75">
        <v>44255</v>
      </c>
      <c r="D19" s="107">
        <v>70.400000000000006</v>
      </c>
      <c r="F19" s="75">
        <v>44255</v>
      </c>
      <c r="G19" s="119">
        <v>390.4</v>
      </c>
      <c r="H19" s="77"/>
      <c r="I19" s="86"/>
      <c r="K19" s="77"/>
      <c r="L19" s="90"/>
      <c r="M19" s="75">
        <v>44255</v>
      </c>
      <c r="N19" s="107">
        <v>70.400000000000006</v>
      </c>
      <c r="P19" s="75">
        <v>44255</v>
      </c>
      <c r="Q19" s="119">
        <v>390.4</v>
      </c>
      <c r="R19" s="77"/>
      <c r="S19" s="86"/>
    </row>
    <row r="20" spans="1:19" ht="29.45">
      <c r="A20" s="77"/>
      <c r="B20" s="90"/>
      <c r="C20" s="101">
        <v>44286</v>
      </c>
      <c r="D20" s="124">
        <v>88</v>
      </c>
      <c r="F20" s="101">
        <v>44286</v>
      </c>
      <c r="G20" s="120">
        <v>488</v>
      </c>
      <c r="H20" s="77"/>
      <c r="I20" s="86"/>
      <c r="K20" s="77"/>
      <c r="L20" s="90"/>
      <c r="M20" s="101">
        <v>44286</v>
      </c>
      <c r="N20" s="124">
        <v>88</v>
      </c>
      <c r="P20" s="101">
        <v>44286</v>
      </c>
      <c r="Q20" s="120">
        <v>488</v>
      </c>
      <c r="R20" s="77"/>
      <c r="S20" s="86"/>
    </row>
    <row r="21" spans="1:19" ht="30" thickBot="1">
      <c r="A21" s="77"/>
      <c r="B21" s="87"/>
      <c r="C21" s="92">
        <v>44316</v>
      </c>
      <c r="D21" s="125">
        <v>140.80000000000001</v>
      </c>
      <c r="F21" s="92">
        <v>44316</v>
      </c>
      <c r="G21" s="109">
        <v>780.8</v>
      </c>
      <c r="H21" s="77"/>
      <c r="I21" s="88"/>
      <c r="K21" s="77"/>
      <c r="L21" s="87"/>
      <c r="M21" s="92">
        <v>44316</v>
      </c>
      <c r="N21" s="125">
        <v>140.80000000000001</v>
      </c>
      <c r="P21" s="92">
        <v>44316</v>
      </c>
      <c r="Q21" s="109">
        <v>780.8</v>
      </c>
      <c r="R21" s="77"/>
      <c r="S21" s="88"/>
    </row>
    <row r="22" spans="1:19" ht="29.45">
      <c r="A22" s="77"/>
      <c r="B22" s="90"/>
      <c r="C22" s="91"/>
      <c r="D22" s="128">
        <f>SUM(D18:D21)</f>
        <v>352</v>
      </c>
      <c r="F22" s="77"/>
      <c r="G22" s="131">
        <f>SUM(G18:G21)</f>
        <v>1952</v>
      </c>
      <c r="H22" s="91"/>
      <c r="I22" s="86"/>
      <c r="K22" s="77"/>
      <c r="L22" s="90"/>
      <c r="M22" s="91"/>
      <c r="N22" s="128">
        <f>SUM(N18:N21)</f>
        <v>352</v>
      </c>
      <c r="P22" s="77"/>
      <c r="Q22" s="131">
        <f>SUM(Q18:Q21)</f>
        <v>1952</v>
      </c>
      <c r="R22" s="91"/>
      <c r="S22" s="86"/>
    </row>
    <row r="23" spans="1:19">
      <c r="A23" s="68"/>
      <c r="B23" s="68"/>
      <c r="C23" s="68"/>
      <c r="D23" s="68"/>
      <c r="F23" s="68"/>
      <c r="G23" s="68"/>
      <c r="H23" s="68"/>
      <c r="I23" s="68"/>
      <c r="K23" s="68"/>
      <c r="L23" s="68"/>
      <c r="M23" s="68"/>
      <c r="N23" s="68"/>
      <c r="P23" s="68"/>
      <c r="Q23" s="68"/>
      <c r="R23" s="68"/>
      <c r="S23" s="68"/>
    </row>
    <row r="24" spans="1:19" ht="30" thickBot="1">
      <c r="A24" s="161" t="s">
        <v>29</v>
      </c>
      <c r="B24" s="161"/>
      <c r="C24" s="161"/>
      <c r="D24" s="161"/>
      <c r="F24" s="161"/>
      <c r="G24" s="161"/>
      <c r="H24" s="161"/>
      <c r="I24" s="161"/>
      <c r="K24" s="161" t="s">
        <v>33</v>
      </c>
      <c r="L24" s="161"/>
      <c r="M24" s="161"/>
      <c r="N24" s="161"/>
      <c r="P24" s="161" t="s">
        <v>34</v>
      </c>
      <c r="Q24" s="161"/>
      <c r="R24" s="161"/>
      <c r="S24" s="161"/>
    </row>
    <row r="25" spans="1:19" ht="29.45">
      <c r="A25" s="72">
        <v>44206</v>
      </c>
      <c r="B25" s="118">
        <v>124</v>
      </c>
      <c r="C25" s="77"/>
      <c r="D25" s="78"/>
      <c r="F25" s="77"/>
      <c r="G25" s="103"/>
      <c r="H25" s="77"/>
      <c r="I25" s="127"/>
      <c r="K25" s="70">
        <v>44316</v>
      </c>
      <c r="L25" s="132">
        <v>123</v>
      </c>
      <c r="M25" s="70"/>
      <c r="N25" s="105"/>
      <c r="O25" s="133"/>
      <c r="P25" s="70"/>
      <c r="Q25" s="71"/>
      <c r="R25" s="70">
        <v>44316</v>
      </c>
      <c r="S25" s="94">
        <v>123</v>
      </c>
    </row>
    <row r="26" spans="1:19" ht="29.45">
      <c r="A26" s="75">
        <v>44255</v>
      </c>
      <c r="B26" s="119">
        <v>153</v>
      </c>
      <c r="C26" s="83"/>
      <c r="D26" s="99"/>
      <c r="F26" s="77"/>
      <c r="G26" s="90"/>
      <c r="H26" s="77"/>
      <c r="I26" s="128"/>
      <c r="K26" s="75"/>
      <c r="L26" s="119"/>
      <c r="M26" s="83"/>
      <c r="N26" s="99"/>
      <c r="P26" s="77"/>
      <c r="Q26" s="90"/>
      <c r="R26" s="77"/>
      <c r="S26" s="128"/>
    </row>
    <row r="27" spans="1:19" ht="29.45">
      <c r="A27" s="101">
        <v>44286</v>
      </c>
      <c r="B27" s="120">
        <v>210</v>
      </c>
      <c r="C27" s="77"/>
      <c r="D27" s="86"/>
      <c r="F27" s="77"/>
      <c r="G27" s="90"/>
      <c r="H27" s="77"/>
      <c r="I27" s="128"/>
      <c r="K27" s="101"/>
      <c r="L27" s="120"/>
      <c r="M27" s="77"/>
      <c r="N27" s="86"/>
      <c r="P27" s="77"/>
      <c r="Q27" s="90"/>
      <c r="R27" s="77"/>
      <c r="S27" s="128"/>
    </row>
    <row r="28" spans="1:19" ht="30" thickBot="1">
      <c r="A28" s="92">
        <v>44316</v>
      </c>
      <c r="B28" s="109">
        <v>320</v>
      </c>
      <c r="C28" s="77"/>
      <c r="D28" s="88"/>
      <c r="F28" s="77"/>
      <c r="G28" s="87"/>
      <c r="H28" s="77"/>
      <c r="I28" s="129"/>
      <c r="K28" s="77"/>
      <c r="L28" s="126"/>
      <c r="M28" s="77"/>
      <c r="N28" s="88"/>
      <c r="P28" s="77"/>
      <c r="Q28" s="87"/>
      <c r="R28" s="77"/>
      <c r="S28" s="129"/>
    </row>
    <row r="29" spans="1:19" ht="29.45">
      <c r="A29" s="77"/>
      <c r="B29" s="131">
        <f>SUM(B25:B28)</f>
        <v>807</v>
      </c>
      <c r="C29" s="91"/>
      <c r="D29" s="86"/>
      <c r="F29" s="77"/>
      <c r="G29" s="90"/>
      <c r="H29" s="91"/>
      <c r="I29" s="86"/>
      <c r="K29" s="77"/>
      <c r="L29" s="131">
        <f>SUM(L25:L28)</f>
        <v>123</v>
      </c>
      <c r="M29" s="91"/>
      <c r="N29" s="86"/>
      <c r="P29" s="77"/>
      <c r="Q29" s="90"/>
      <c r="R29" s="91"/>
      <c r="S29" s="86">
        <f>SUM(S25:S28)</f>
        <v>123</v>
      </c>
    </row>
    <row r="30" spans="1:19">
      <c r="A30" s="68"/>
      <c r="B30" s="68"/>
      <c r="C30" s="68"/>
      <c r="D30" s="68"/>
      <c r="F30" s="68"/>
      <c r="G30" s="68"/>
      <c r="H30" s="68"/>
      <c r="I30" s="68"/>
      <c r="K30" s="68"/>
      <c r="L30" s="68"/>
      <c r="M30" s="68"/>
      <c r="N30" s="68"/>
      <c r="P30" s="68"/>
      <c r="Q30" s="68"/>
      <c r="R30" s="68"/>
      <c r="S30" s="68"/>
    </row>
    <row r="31" spans="1:19" ht="30" thickBot="1">
      <c r="A31" s="161"/>
      <c r="B31" s="161"/>
      <c r="C31" s="161"/>
      <c r="D31" s="161"/>
      <c r="F31" s="161"/>
      <c r="G31" s="161"/>
      <c r="H31" s="161"/>
      <c r="I31" s="161"/>
      <c r="K31" s="161"/>
      <c r="L31" s="161"/>
      <c r="M31" s="161"/>
      <c r="N31" s="161"/>
      <c r="P31" s="161"/>
      <c r="Q31" s="161"/>
      <c r="R31" s="161"/>
      <c r="S31" s="161"/>
    </row>
    <row r="32" spans="1:19" ht="29.45">
      <c r="A32" s="72"/>
      <c r="B32" s="95"/>
      <c r="C32" s="92"/>
      <c r="D32" s="96"/>
      <c r="F32" s="72"/>
      <c r="G32" s="95"/>
      <c r="H32" s="70"/>
      <c r="I32" s="105"/>
      <c r="K32" s="72"/>
      <c r="L32" s="95"/>
      <c r="M32" s="92"/>
      <c r="N32" s="96"/>
      <c r="P32" s="72"/>
      <c r="Q32" s="95"/>
      <c r="R32" s="70"/>
      <c r="S32" s="105"/>
    </row>
    <row r="33" spans="1:19" ht="29.45">
      <c r="A33" s="77"/>
      <c r="B33" s="90"/>
      <c r="C33" s="83"/>
      <c r="D33" s="99"/>
      <c r="F33" s="77"/>
      <c r="G33" s="90"/>
      <c r="H33" s="77"/>
      <c r="I33" s="86"/>
      <c r="K33" s="77"/>
      <c r="L33" s="90"/>
      <c r="M33" s="83"/>
      <c r="N33" s="99"/>
      <c r="P33" s="77"/>
      <c r="Q33" s="90"/>
      <c r="R33" s="77"/>
      <c r="S33" s="86"/>
    </row>
    <row r="34" spans="1:19" ht="29.45">
      <c r="A34" s="77"/>
      <c r="B34" s="90"/>
      <c r="C34" s="77"/>
      <c r="D34" s="86"/>
      <c r="F34" s="77"/>
      <c r="G34" s="90"/>
      <c r="H34" s="77"/>
      <c r="I34" s="86"/>
      <c r="K34" s="77"/>
      <c r="L34" s="90"/>
      <c r="M34" s="77"/>
      <c r="N34" s="86"/>
      <c r="P34" s="77"/>
      <c r="Q34" s="90"/>
      <c r="R34" s="77"/>
      <c r="S34" s="86"/>
    </row>
    <row r="35" spans="1:19" ht="30" thickBot="1">
      <c r="A35" s="77"/>
      <c r="B35" s="87"/>
      <c r="C35" s="77"/>
      <c r="D35" s="88"/>
      <c r="F35" s="77"/>
      <c r="G35" s="87"/>
      <c r="H35" s="77"/>
      <c r="I35" s="88"/>
      <c r="K35" s="77"/>
      <c r="L35" s="87"/>
      <c r="M35" s="77"/>
      <c r="N35" s="88"/>
      <c r="P35" s="77"/>
      <c r="Q35" s="87"/>
      <c r="R35" s="77"/>
      <c r="S35" s="88"/>
    </row>
    <row r="36" spans="1:19" ht="29.45">
      <c r="A36" s="77"/>
      <c r="B36" s="90"/>
      <c r="C36" s="91"/>
      <c r="D36" s="86"/>
      <c r="F36" s="77"/>
      <c r="G36" s="90"/>
      <c r="H36" s="91"/>
      <c r="I36" s="86"/>
      <c r="K36" s="77"/>
      <c r="L36" s="90"/>
      <c r="M36" s="91"/>
      <c r="N36" s="86"/>
      <c r="P36" s="77"/>
      <c r="Q36" s="90"/>
      <c r="R36" s="91"/>
      <c r="S36" s="86"/>
    </row>
    <row r="37" spans="1:19">
      <c r="A37" s="68"/>
      <c r="B37" s="68"/>
      <c r="C37" s="68"/>
      <c r="D37" s="68"/>
      <c r="F37" s="68"/>
      <c r="G37" s="68"/>
      <c r="H37" s="68"/>
      <c r="I37" s="68"/>
      <c r="K37" s="68"/>
      <c r="L37" s="68"/>
      <c r="M37" s="68"/>
      <c r="N37" s="68"/>
      <c r="P37" s="68"/>
      <c r="Q37" s="68"/>
      <c r="R37" s="68"/>
      <c r="S37" s="68"/>
    </row>
    <row r="38" spans="1:19" ht="30" thickBot="1">
      <c r="A38" s="161"/>
      <c r="B38" s="161"/>
      <c r="C38" s="161"/>
      <c r="D38" s="161"/>
      <c r="F38" s="161"/>
      <c r="G38" s="161"/>
      <c r="H38" s="161"/>
      <c r="I38" s="161"/>
      <c r="K38" s="161"/>
      <c r="L38" s="161"/>
      <c r="M38" s="161"/>
      <c r="N38" s="161"/>
      <c r="P38" s="161"/>
      <c r="Q38" s="161"/>
      <c r="R38" s="161"/>
      <c r="S38" s="161"/>
    </row>
    <row r="39" spans="1:19" ht="29.45">
      <c r="A39" s="72"/>
      <c r="B39" s="95"/>
      <c r="C39" s="70"/>
      <c r="D39" s="105"/>
      <c r="F39" s="72"/>
      <c r="G39" s="95"/>
      <c r="H39" s="70"/>
      <c r="I39" s="105"/>
      <c r="K39" s="72"/>
      <c r="L39" s="95"/>
      <c r="M39" s="70"/>
      <c r="N39" s="105"/>
      <c r="P39" s="72"/>
      <c r="Q39" s="95"/>
      <c r="R39" s="70"/>
      <c r="S39" s="105"/>
    </row>
    <row r="40" spans="1:19" ht="29.45">
      <c r="A40" s="77"/>
      <c r="B40" s="90"/>
      <c r="C40" s="77"/>
      <c r="D40" s="86"/>
      <c r="F40" s="77"/>
      <c r="G40" s="90"/>
      <c r="H40" s="77"/>
      <c r="I40" s="86"/>
      <c r="K40" s="77"/>
      <c r="L40" s="90"/>
      <c r="M40" s="77"/>
      <c r="N40" s="86"/>
      <c r="P40" s="77"/>
      <c r="Q40" s="90"/>
      <c r="R40" s="77"/>
      <c r="S40" s="86"/>
    </row>
    <row r="41" spans="1:19" ht="29.45">
      <c r="A41" s="77"/>
      <c r="B41" s="90"/>
      <c r="C41" s="77"/>
      <c r="D41" s="86"/>
      <c r="F41" s="77"/>
      <c r="G41" s="90"/>
      <c r="H41" s="77"/>
      <c r="I41" s="86"/>
      <c r="K41" s="77"/>
      <c r="L41" s="90"/>
      <c r="M41" s="77"/>
      <c r="N41" s="86"/>
      <c r="P41" s="77"/>
      <c r="Q41" s="90"/>
      <c r="R41" s="77"/>
      <c r="S41" s="86"/>
    </row>
    <row r="42" spans="1:19" ht="30" thickBot="1">
      <c r="A42" s="77"/>
      <c r="B42" s="87"/>
      <c r="C42" s="77"/>
      <c r="D42" s="88"/>
      <c r="F42" s="77"/>
      <c r="G42" s="87"/>
      <c r="H42" s="77"/>
      <c r="I42" s="88"/>
      <c r="K42" s="77"/>
      <c r="L42" s="87"/>
      <c r="M42" s="77"/>
      <c r="N42" s="88"/>
      <c r="P42" s="77"/>
      <c r="Q42" s="87"/>
      <c r="R42" s="77"/>
      <c r="S42" s="88"/>
    </row>
    <row r="43" spans="1:19" ht="29.45">
      <c r="A43" s="77"/>
      <c r="B43" s="90"/>
      <c r="C43" s="91"/>
      <c r="D43" s="86"/>
      <c r="F43" s="77"/>
      <c r="G43" s="90"/>
      <c r="H43" s="91"/>
      <c r="I43" s="86"/>
      <c r="K43" s="77"/>
      <c r="L43" s="90"/>
      <c r="M43" s="91"/>
      <c r="N43" s="86"/>
      <c r="P43" s="77"/>
      <c r="Q43" s="90"/>
      <c r="R43" s="91"/>
      <c r="S43" s="86"/>
    </row>
    <row r="44" spans="1:19">
      <c r="A44" s="68"/>
      <c r="B44" s="68"/>
      <c r="C44" s="68"/>
      <c r="D44" s="68"/>
      <c r="F44" s="68"/>
      <c r="G44" s="68"/>
      <c r="H44" s="68"/>
      <c r="I44" s="68"/>
      <c r="K44" s="68"/>
      <c r="L44" s="68"/>
      <c r="M44" s="68"/>
      <c r="N44" s="68"/>
      <c r="P44" s="68"/>
      <c r="Q44" s="68"/>
      <c r="R44" s="68"/>
      <c r="S44" s="68"/>
    </row>
    <row r="45" spans="1:19" ht="30" thickBot="1">
      <c r="A45" s="161"/>
      <c r="B45" s="161"/>
      <c r="C45" s="161"/>
      <c r="D45" s="161"/>
      <c r="F45" s="161"/>
      <c r="G45" s="161"/>
      <c r="H45" s="161"/>
      <c r="I45" s="161"/>
      <c r="K45" s="161"/>
      <c r="L45" s="161"/>
      <c r="M45" s="161"/>
      <c r="N45" s="161"/>
      <c r="P45" s="161"/>
      <c r="Q45" s="161"/>
      <c r="R45" s="161"/>
      <c r="S45" s="161"/>
    </row>
    <row r="46" spans="1:19" ht="29.45">
      <c r="A46" s="92"/>
      <c r="B46" s="93"/>
      <c r="C46" s="72"/>
      <c r="D46" s="73"/>
      <c r="F46" s="92"/>
      <c r="G46" s="95"/>
      <c r="H46" s="72"/>
      <c r="I46" s="73"/>
      <c r="K46" s="92"/>
      <c r="L46" s="93"/>
      <c r="M46" s="72"/>
      <c r="N46" s="73"/>
      <c r="P46" s="92"/>
      <c r="Q46" s="93"/>
      <c r="R46" s="72"/>
      <c r="S46" s="73"/>
    </row>
    <row r="47" spans="1:19" ht="29.45">
      <c r="A47" s="77"/>
      <c r="B47" s="90"/>
      <c r="C47" s="77"/>
      <c r="D47" s="110"/>
      <c r="F47" s="77"/>
      <c r="G47" s="111"/>
      <c r="H47" s="77"/>
      <c r="I47" s="86"/>
      <c r="K47" s="77"/>
      <c r="L47" s="90"/>
      <c r="M47" s="77"/>
      <c r="N47" s="86"/>
      <c r="P47" s="77"/>
      <c r="Q47" s="90"/>
      <c r="R47" s="77"/>
      <c r="S47" s="86"/>
    </row>
    <row r="48" spans="1:19" ht="29.45">
      <c r="A48" s="77"/>
      <c r="B48" s="90"/>
      <c r="C48" s="77"/>
      <c r="D48" s="112"/>
      <c r="F48" s="77"/>
      <c r="G48" s="113"/>
      <c r="H48" s="77"/>
      <c r="I48" s="86"/>
      <c r="K48" s="77"/>
      <c r="L48" s="90"/>
      <c r="M48" s="77"/>
      <c r="N48" s="86"/>
      <c r="P48" s="77"/>
      <c r="Q48" s="90"/>
      <c r="R48" s="77"/>
      <c r="S48" s="86"/>
    </row>
    <row r="49" spans="1:19" ht="30" thickBot="1">
      <c r="A49" s="77"/>
      <c r="B49" s="87"/>
      <c r="C49" s="77"/>
      <c r="D49" s="88"/>
      <c r="F49" s="77"/>
      <c r="G49" s="87"/>
      <c r="H49" s="77"/>
      <c r="I49" s="88"/>
      <c r="K49" s="77"/>
      <c r="L49" s="87"/>
      <c r="M49" s="77"/>
      <c r="N49" s="88"/>
      <c r="P49" s="77"/>
      <c r="Q49" s="87"/>
      <c r="R49" s="77"/>
      <c r="S49" s="88"/>
    </row>
    <row r="50" spans="1:19" ht="29.45">
      <c r="A50" s="77"/>
      <c r="B50" s="90"/>
      <c r="C50" s="91"/>
      <c r="D50" s="86"/>
      <c r="F50" s="77"/>
      <c r="G50" s="90"/>
      <c r="H50" s="91"/>
      <c r="I50" s="86"/>
      <c r="K50" s="77"/>
      <c r="L50" s="90"/>
      <c r="M50" s="91"/>
      <c r="N50" s="86"/>
      <c r="P50" s="77"/>
      <c r="Q50" s="90"/>
      <c r="R50" s="91"/>
      <c r="S50" s="86"/>
    </row>
    <row r="51" spans="1:19">
      <c r="A51" s="68"/>
      <c r="B51" s="68"/>
      <c r="C51" s="68"/>
      <c r="D51" s="68"/>
      <c r="F51" s="68"/>
      <c r="G51" s="68"/>
      <c r="H51" s="68"/>
      <c r="I51" s="68"/>
      <c r="K51" s="68"/>
      <c r="L51" s="68"/>
      <c r="M51" s="68"/>
      <c r="N51" s="68"/>
      <c r="P51" s="68"/>
      <c r="Q51" s="68"/>
      <c r="R51" s="68"/>
      <c r="S51" s="68"/>
    </row>
    <row r="52" spans="1:19" ht="30" thickBot="1">
      <c r="A52" s="161"/>
      <c r="B52" s="161"/>
      <c r="C52" s="161"/>
      <c r="D52" s="161"/>
      <c r="F52" s="161"/>
      <c r="G52" s="161"/>
      <c r="H52" s="161"/>
      <c r="I52" s="161"/>
      <c r="K52" s="161"/>
      <c r="L52" s="161"/>
      <c r="M52" s="161"/>
      <c r="N52" s="161"/>
      <c r="P52" s="161"/>
      <c r="Q52" s="161"/>
      <c r="R52" s="161"/>
      <c r="S52" s="161"/>
    </row>
    <row r="53" spans="1:19" ht="29.45">
      <c r="A53" s="75"/>
      <c r="B53" s="71"/>
      <c r="C53" s="72"/>
      <c r="D53" s="73"/>
      <c r="F53" s="92"/>
      <c r="G53" s="93"/>
      <c r="H53" s="72"/>
      <c r="I53" s="105"/>
      <c r="K53" s="75"/>
      <c r="L53" s="106"/>
      <c r="M53" s="72"/>
      <c r="N53" s="73"/>
      <c r="P53" s="92"/>
      <c r="Q53" s="93"/>
      <c r="R53" s="72"/>
      <c r="S53" s="73"/>
    </row>
    <row r="54" spans="1:19" ht="29.45">
      <c r="A54" s="77"/>
      <c r="B54" s="90"/>
      <c r="C54" s="77"/>
      <c r="D54" s="86"/>
      <c r="F54" s="77"/>
      <c r="G54" s="90"/>
      <c r="H54" s="77"/>
      <c r="I54" s="86"/>
      <c r="K54" s="77"/>
      <c r="L54" s="90"/>
      <c r="M54" s="77"/>
      <c r="N54" s="86"/>
      <c r="P54" s="77"/>
      <c r="Q54" s="90"/>
      <c r="R54" s="77"/>
      <c r="S54" s="86"/>
    </row>
    <row r="55" spans="1:19" ht="29.45">
      <c r="A55" s="77"/>
      <c r="B55" s="90"/>
      <c r="C55" s="77"/>
      <c r="D55" s="86"/>
      <c r="F55" s="77"/>
      <c r="G55" s="90"/>
      <c r="H55" s="77"/>
      <c r="I55" s="86"/>
      <c r="K55" s="77"/>
      <c r="L55" s="90"/>
      <c r="M55" s="77"/>
      <c r="N55" s="86"/>
      <c r="P55" s="77"/>
      <c r="Q55" s="90"/>
      <c r="R55" s="77"/>
      <c r="S55" s="86"/>
    </row>
    <row r="56" spans="1:19" ht="30" thickBot="1">
      <c r="A56" s="77"/>
      <c r="B56" s="87"/>
      <c r="C56" s="77"/>
      <c r="D56" s="88"/>
      <c r="F56" s="77"/>
      <c r="G56" s="87"/>
      <c r="H56" s="77"/>
      <c r="I56" s="88"/>
      <c r="K56" s="77"/>
      <c r="L56" s="87"/>
      <c r="M56" s="77"/>
      <c r="N56" s="88"/>
      <c r="P56" s="77"/>
      <c r="Q56" s="87"/>
      <c r="R56" s="77"/>
      <c r="S56" s="88"/>
    </row>
    <row r="57" spans="1:19" ht="29.45">
      <c r="A57" s="77"/>
      <c r="B57" s="90"/>
      <c r="C57" s="91"/>
      <c r="D57" s="86"/>
      <c r="F57" s="77"/>
      <c r="G57" s="90"/>
      <c r="H57" s="91"/>
      <c r="I57" s="86"/>
      <c r="K57" s="77"/>
      <c r="L57" s="90"/>
      <c r="M57" s="91"/>
      <c r="N57" s="86"/>
      <c r="P57" s="77"/>
      <c r="Q57" s="90"/>
      <c r="R57" s="91"/>
      <c r="S57" s="86"/>
    </row>
    <row r="58" spans="1:19">
      <c r="A58" s="68"/>
      <c r="B58" s="68"/>
      <c r="C58" s="68"/>
      <c r="D58" s="68"/>
      <c r="F58" s="68"/>
      <c r="G58" s="68"/>
      <c r="H58" s="68"/>
      <c r="I58" s="68"/>
      <c r="K58" s="68"/>
      <c r="L58" s="68"/>
      <c r="M58" s="68"/>
      <c r="N58" s="68"/>
      <c r="P58" s="68"/>
      <c r="Q58" s="68"/>
      <c r="R58" s="68"/>
      <c r="S58" s="68"/>
    </row>
    <row r="59" spans="1:19" ht="30" thickBot="1">
      <c r="A59" s="161"/>
      <c r="B59" s="161"/>
      <c r="C59" s="161"/>
      <c r="D59" s="161"/>
      <c r="F59" s="161"/>
      <c r="G59" s="161"/>
      <c r="H59" s="161"/>
      <c r="I59" s="161"/>
      <c r="K59" s="161"/>
      <c r="L59" s="161"/>
      <c r="M59" s="161"/>
      <c r="N59" s="161"/>
      <c r="P59" s="161"/>
      <c r="Q59" s="161"/>
      <c r="R59" s="161"/>
      <c r="S59" s="161"/>
    </row>
    <row r="60" spans="1:19" ht="29.45">
      <c r="A60" s="75"/>
      <c r="B60" s="106"/>
      <c r="C60" s="72"/>
      <c r="D60" s="73"/>
      <c r="F60" s="92"/>
      <c r="G60" s="93"/>
      <c r="H60" s="72"/>
      <c r="I60" s="73"/>
      <c r="K60" s="75"/>
      <c r="L60" s="106"/>
      <c r="M60" s="72"/>
      <c r="N60" s="73"/>
      <c r="P60" s="92"/>
      <c r="Q60" s="93"/>
      <c r="R60" s="72"/>
      <c r="S60" s="73"/>
    </row>
    <row r="61" spans="1:19" ht="29.45">
      <c r="A61" s="77"/>
      <c r="B61" s="90"/>
      <c r="C61" s="77"/>
      <c r="D61" s="86"/>
      <c r="F61" s="77"/>
      <c r="G61" s="90"/>
      <c r="H61" s="77"/>
      <c r="I61" s="86"/>
      <c r="K61" s="77"/>
      <c r="L61" s="90"/>
      <c r="M61" s="77"/>
      <c r="N61" s="86"/>
      <c r="P61" s="77"/>
      <c r="Q61" s="90"/>
      <c r="R61" s="77"/>
      <c r="S61" s="86"/>
    </row>
    <row r="62" spans="1:19" ht="29.45">
      <c r="A62" s="77"/>
      <c r="B62" s="90"/>
      <c r="C62" s="77"/>
      <c r="D62" s="86"/>
      <c r="F62" s="77"/>
      <c r="G62" s="90"/>
      <c r="H62" s="77"/>
      <c r="I62" s="86"/>
      <c r="K62" s="77"/>
      <c r="L62" s="90"/>
      <c r="M62" s="77"/>
      <c r="N62" s="86"/>
      <c r="P62" s="77"/>
      <c r="Q62" s="90"/>
      <c r="R62" s="77"/>
      <c r="S62" s="86"/>
    </row>
    <row r="63" spans="1:19" ht="30" thickBot="1">
      <c r="A63" s="77"/>
      <c r="B63" s="87"/>
      <c r="C63" s="77"/>
      <c r="D63" s="88"/>
      <c r="F63" s="77"/>
      <c r="G63" s="87"/>
      <c r="H63" s="77"/>
      <c r="I63" s="88"/>
      <c r="K63" s="77"/>
      <c r="L63" s="87"/>
      <c r="M63" s="77"/>
      <c r="N63" s="88"/>
      <c r="P63" s="77"/>
      <c r="Q63" s="87"/>
      <c r="R63" s="77"/>
      <c r="S63" s="88"/>
    </row>
    <row r="64" spans="1:19" ht="29.45">
      <c r="A64" s="77"/>
      <c r="B64" s="90"/>
      <c r="C64" s="91"/>
      <c r="D64" s="86"/>
      <c r="F64" s="77"/>
      <c r="G64" s="90"/>
      <c r="H64" s="91"/>
      <c r="I64" s="86"/>
      <c r="K64" s="77"/>
      <c r="L64" s="90"/>
      <c r="M64" s="91"/>
      <c r="N64" s="86"/>
      <c r="P64" s="77"/>
      <c r="Q64" s="90"/>
      <c r="R64" s="91"/>
      <c r="S64" s="86"/>
    </row>
    <row r="65" spans="1:19">
      <c r="A65" s="68"/>
      <c r="B65" s="68"/>
      <c r="C65" s="68"/>
      <c r="D65" s="68"/>
      <c r="F65" s="68"/>
      <c r="G65" s="68"/>
      <c r="H65" s="68"/>
      <c r="I65" s="68"/>
      <c r="K65" s="68"/>
      <c r="L65" s="68"/>
      <c r="M65" s="68"/>
      <c r="N65" s="68"/>
      <c r="P65" s="68"/>
      <c r="Q65" s="68"/>
      <c r="R65" s="68"/>
      <c r="S65" s="68"/>
    </row>
    <row r="66" spans="1:19" ht="30" thickBot="1">
      <c r="A66" s="161"/>
      <c r="B66" s="161"/>
      <c r="C66" s="161"/>
      <c r="D66" s="161"/>
      <c r="F66" s="161"/>
      <c r="G66" s="161"/>
      <c r="H66" s="161"/>
      <c r="I66" s="161"/>
      <c r="K66" s="161"/>
      <c r="L66" s="161"/>
      <c r="M66" s="161"/>
      <c r="N66" s="161"/>
      <c r="P66" s="161"/>
      <c r="Q66" s="161"/>
      <c r="R66" s="161"/>
      <c r="S66" s="161"/>
    </row>
    <row r="67" spans="1:19" ht="29.45">
      <c r="A67" s="92"/>
      <c r="B67" s="93"/>
      <c r="C67" s="72"/>
      <c r="D67" s="73"/>
      <c r="F67" s="114"/>
      <c r="G67" s="115"/>
      <c r="H67" s="116"/>
      <c r="I67" s="117"/>
      <c r="K67" s="92"/>
      <c r="L67" s="93"/>
      <c r="M67" s="72"/>
      <c r="N67" s="73"/>
      <c r="P67" s="114"/>
      <c r="Q67" s="115"/>
      <c r="R67" s="116"/>
      <c r="S67" s="117"/>
    </row>
    <row r="68" spans="1:19" ht="29.45">
      <c r="A68" s="77"/>
      <c r="B68" s="90"/>
      <c r="C68" s="77"/>
      <c r="D68" s="86"/>
      <c r="F68" s="77"/>
      <c r="G68" s="90"/>
      <c r="H68" s="77"/>
      <c r="I68" s="86"/>
      <c r="K68" s="77"/>
      <c r="L68" s="90"/>
      <c r="M68" s="77"/>
      <c r="N68" s="86"/>
      <c r="P68" s="77"/>
      <c r="Q68" s="90"/>
      <c r="R68" s="77"/>
      <c r="S68" s="86"/>
    </row>
    <row r="69" spans="1:19" ht="29.45">
      <c r="A69" s="77"/>
      <c r="B69" s="90"/>
      <c r="C69" s="77"/>
      <c r="D69" s="86"/>
      <c r="F69" s="77"/>
      <c r="G69" s="90"/>
      <c r="H69" s="77"/>
      <c r="I69" s="86"/>
      <c r="K69" s="77"/>
      <c r="L69" s="90"/>
      <c r="M69" s="77"/>
      <c r="N69" s="86"/>
      <c r="P69" s="77"/>
      <c r="Q69" s="90"/>
      <c r="R69" s="77"/>
      <c r="S69" s="86"/>
    </row>
    <row r="70" spans="1:19" ht="30" thickBot="1">
      <c r="A70" s="77"/>
      <c r="B70" s="87"/>
      <c r="C70" s="77"/>
      <c r="D70" s="88"/>
      <c r="F70" s="77"/>
      <c r="G70" s="87"/>
      <c r="H70" s="77"/>
      <c r="I70" s="88"/>
      <c r="K70" s="77"/>
      <c r="L70" s="87"/>
      <c r="M70" s="77"/>
      <c r="N70" s="88"/>
      <c r="P70" s="77"/>
      <c r="Q70" s="87"/>
      <c r="R70" s="77"/>
      <c r="S70" s="88"/>
    </row>
    <row r="71" spans="1:19" ht="29.45">
      <c r="A71" s="77"/>
      <c r="B71" s="90"/>
      <c r="C71" s="91"/>
      <c r="D71" s="86"/>
      <c r="F71" s="77"/>
      <c r="G71" s="90"/>
      <c r="H71" s="91"/>
      <c r="I71" s="86"/>
      <c r="K71" s="77"/>
      <c r="L71" s="90"/>
      <c r="M71" s="91"/>
      <c r="N71" s="86"/>
      <c r="P71" s="77"/>
      <c r="Q71" s="90"/>
      <c r="R71" s="91"/>
      <c r="S71" s="86"/>
    </row>
  </sheetData>
  <mergeCells count="42">
    <mergeCell ref="K2:S2"/>
    <mergeCell ref="A2:I2"/>
    <mergeCell ref="A59:D59"/>
    <mergeCell ref="F59:I59"/>
    <mergeCell ref="K59:N59"/>
    <mergeCell ref="P59:S59"/>
    <mergeCell ref="A31:D31"/>
    <mergeCell ref="F31:I31"/>
    <mergeCell ref="K31:N31"/>
    <mergeCell ref="P31:S31"/>
    <mergeCell ref="A38:D38"/>
    <mergeCell ref="F38:I38"/>
    <mergeCell ref="K38:N38"/>
    <mergeCell ref="P38:S38"/>
    <mergeCell ref="A17:D17"/>
    <mergeCell ref="F17:I17"/>
    <mergeCell ref="A66:D66"/>
    <mergeCell ref="F66:I66"/>
    <mergeCell ref="K66:N66"/>
    <mergeCell ref="P66:S66"/>
    <mergeCell ref="A45:D45"/>
    <mergeCell ref="F45:I45"/>
    <mergeCell ref="K45:N45"/>
    <mergeCell ref="P45:S45"/>
    <mergeCell ref="A52:D52"/>
    <mergeCell ref="F52:I52"/>
    <mergeCell ref="K52:N52"/>
    <mergeCell ref="P52:S52"/>
    <mergeCell ref="K17:N17"/>
    <mergeCell ref="P17:S17"/>
    <mergeCell ref="A24:D24"/>
    <mergeCell ref="F24:I24"/>
    <mergeCell ref="K24:N24"/>
    <mergeCell ref="P24:S24"/>
    <mergeCell ref="A3:D3"/>
    <mergeCell ref="F3:I3"/>
    <mergeCell ref="K3:N3"/>
    <mergeCell ref="P3:S3"/>
    <mergeCell ref="A10:D10"/>
    <mergeCell ref="F10:I10"/>
    <mergeCell ref="K10:N10"/>
    <mergeCell ref="P10:S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C09B-AA8F-41E7-AABD-C0A3098E6A65}">
  <dimension ref="A1:I17"/>
  <sheetViews>
    <sheetView tabSelected="1" zoomScale="60" zoomScaleNormal="60" workbookViewId="0">
      <selection activeCell="H5" sqref="H5:I5"/>
    </sheetView>
  </sheetViews>
  <sheetFormatPr defaultColWidth="11.42578125" defaultRowHeight="12.6"/>
  <cols>
    <col min="1" max="1" width="52.140625" bestFit="1" customWidth="1"/>
    <col min="2" max="2" width="17.42578125" bestFit="1" customWidth="1"/>
    <col min="3" max="3" width="44.85546875" bestFit="1" customWidth="1"/>
    <col min="4" max="4" width="17.42578125" bestFit="1" customWidth="1"/>
    <col min="5" max="5" width="3.5703125" style="167" customWidth="1"/>
    <col min="6" max="6" width="54" bestFit="1" customWidth="1"/>
    <col min="7" max="7" width="17.42578125" bestFit="1" customWidth="1"/>
    <col min="8" max="8" width="44.85546875" bestFit="1" customWidth="1"/>
    <col min="9" max="9" width="17.42578125" bestFit="1" customWidth="1"/>
  </cols>
  <sheetData>
    <row r="1" spans="1:9" ht="29.45">
      <c r="A1" s="2"/>
      <c r="B1" s="56"/>
      <c r="C1" s="3"/>
      <c r="D1" s="56"/>
      <c r="E1" s="166"/>
    </row>
    <row r="2" spans="1:9" ht="30">
      <c r="A2" s="164" t="s">
        <v>15</v>
      </c>
      <c r="B2" s="165"/>
      <c r="C2" s="165"/>
      <c r="D2" s="165"/>
      <c r="E2" s="168"/>
      <c r="F2" s="164" t="s">
        <v>16</v>
      </c>
      <c r="G2" s="165"/>
      <c r="H2" s="165"/>
      <c r="I2" s="165"/>
    </row>
    <row r="3" spans="1:9" ht="30" thickBot="1">
      <c r="A3" s="163" t="s">
        <v>35</v>
      </c>
      <c r="B3" s="163"/>
      <c r="C3" s="163"/>
      <c r="D3" s="163"/>
      <c r="E3" s="168"/>
      <c r="F3" s="163" t="s">
        <v>35</v>
      </c>
      <c r="G3" s="163"/>
      <c r="H3" s="163"/>
      <c r="I3" s="163"/>
    </row>
    <row r="4" spans="1:9" ht="29.45">
      <c r="A4" s="155" t="s">
        <v>29</v>
      </c>
      <c r="B4" s="156">
        <v>807</v>
      </c>
      <c r="C4" s="55" t="s">
        <v>25</v>
      </c>
      <c r="D4" s="138">
        <v>1600</v>
      </c>
      <c r="E4" s="168"/>
      <c r="F4" s="155" t="s">
        <v>22</v>
      </c>
      <c r="G4" s="156">
        <v>930</v>
      </c>
      <c r="H4" s="55" t="s">
        <v>26</v>
      </c>
      <c r="I4" s="138">
        <v>1600</v>
      </c>
    </row>
    <row r="5" spans="1:9" ht="29.45">
      <c r="A5" s="55"/>
      <c r="B5" s="134"/>
      <c r="C5" s="55"/>
      <c r="D5" s="135"/>
      <c r="E5" s="168"/>
      <c r="F5" s="55"/>
      <c r="G5" s="134"/>
      <c r="H5" s="155" t="s">
        <v>36</v>
      </c>
      <c r="I5" s="157">
        <v>123</v>
      </c>
    </row>
    <row r="6" spans="1:9" ht="29.45">
      <c r="A6" s="55"/>
      <c r="B6" s="134"/>
      <c r="C6" s="55"/>
      <c r="D6" s="135"/>
      <c r="E6" s="168"/>
      <c r="F6" s="55"/>
      <c r="G6" s="134"/>
      <c r="H6" s="55"/>
      <c r="I6" s="135"/>
    </row>
    <row r="7" spans="1:9" ht="30" thickBot="1">
      <c r="A7" s="55"/>
      <c r="B7" s="49"/>
      <c r="C7" s="55"/>
      <c r="D7" s="136"/>
      <c r="E7" s="168"/>
      <c r="F7" s="55"/>
      <c r="G7" s="49"/>
      <c r="H7" s="55"/>
      <c r="I7" s="136"/>
    </row>
    <row r="8" spans="1:9" ht="29.45">
      <c r="A8" s="2"/>
      <c r="B8" s="134">
        <f>SUM(B4:B7)</f>
        <v>807</v>
      </c>
      <c r="C8" s="3"/>
      <c r="D8" s="135">
        <f>SUM(D4:D7)</f>
        <v>1600</v>
      </c>
      <c r="E8" s="168"/>
      <c r="F8" s="2"/>
      <c r="G8" s="134">
        <f>SUM(G4:G7)</f>
        <v>930</v>
      </c>
      <c r="H8" s="3"/>
      <c r="I8" s="135">
        <f>SUM(I4:I7)</f>
        <v>1723</v>
      </c>
    </row>
    <row r="9" spans="1:9" ht="29.45">
      <c r="A9" s="58"/>
      <c r="B9" s="135"/>
      <c r="C9" s="3"/>
      <c r="D9" s="56"/>
      <c r="E9" s="168"/>
      <c r="F9" s="58"/>
      <c r="G9" s="135"/>
      <c r="H9" s="3"/>
      <c r="I9" s="56"/>
    </row>
    <row r="10" spans="1:9" ht="29.45">
      <c r="A10" s="2"/>
      <c r="B10" s="56"/>
      <c r="C10" s="3"/>
      <c r="D10" s="56"/>
      <c r="E10" s="168"/>
      <c r="F10" s="2"/>
      <c r="G10" s="56"/>
      <c r="H10" s="3"/>
      <c r="I10" s="56"/>
    </row>
    <row r="11" spans="1:9" ht="30" thickBot="1">
      <c r="A11" s="163" t="s">
        <v>37</v>
      </c>
      <c r="B11" s="163"/>
      <c r="C11" s="163"/>
      <c r="D11" s="163"/>
      <c r="E11" s="168"/>
      <c r="F11" s="163" t="s">
        <v>37</v>
      </c>
      <c r="G11" s="163"/>
      <c r="H11" s="163"/>
      <c r="I11" s="163"/>
    </row>
    <row r="12" spans="1:9" ht="29.45">
      <c r="A12" s="55" t="s">
        <v>28</v>
      </c>
      <c r="B12" s="137">
        <v>1952</v>
      </c>
      <c r="C12" s="55" t="s">
        <v>24</v>
      </c>
      <c r="D12" s="138">
        <v>1134.5999999999999</v>
      </c>
      <c r="E12" s="168"/>
      <c r="F12" s="55" t="s">
        <v>28</v>
      </c>
      <c r="G12" s="137">
        <v>1952</v>
      </c>
      <c r="H12" s="55" t="s">
        <v>24</v>
      </c>
      <c r="I12" s="138">
        <v>1134.5999999999999</v>
      </c>
    </row>
    <row r="13" spans="1:9" ht="29.45">
      <c r="A13" s="55" t="s">
        <v>23</v>
      </c>
      <c r="B13" s="134">
        <v>204.6</v>
      </c>
      <c r="C13" s="55" t="s">
        <v>27</v>
      </c>
      <c r="D13" s="135">
        <v>352</v>
      </c>
      <c r="E13" s="168"/>
      <c r="F13" s="55" t="s">
        <v>23</v>
      </c>
      <c r="G13" s="134">
        <v>204.6</v>
      </c>
      <c r="H13" s="55" t="s">
        <v>27</v>
      </c>
      <c r="I13" s="135">
        <v>352</v>
      </c>
    </row>
    <row r="14" spans="1:9" ht="29.45">
      <c r="A14" s="55" t="s">
        <v>36</v>
      </c>
      <c r="B14" s="134">
        <v>123</v>
      </c>
      <c r="C14" s="59"/>
      <c r="D14" s="60"/>
      <c r="E14" s="168"/>
      <c r="F14" s="55" t="s">
        <v>36</v>
      </c>
      <c r="G14" s="134">
        <v>123</v>
      </c>
      <c r="H14" s="59"/>
      <c r="I14" s="60"/>
    </row>
    <row r="15" spans="1:9" ht="29.45">
      <c r="A15" s="57"/>
      <c r="B15" s="61"/>
      <c r="C15" s="62"/>
      <c r="D15" s="63"/>
      <c r="E15" s="168"/>
      <c r="F15" s="57"/>
      <c r="G15" s="61"/>
      <c r="H15" s="62"/>
      <c r="I15" s="63"/>
    </row>
    <row r="16" spans="1:9" ht="30" thickBot="1">
      <c r="A16" s="55"/>
      <c r="B16" s="49"/>
      <c r="C16" s="55"/>
      <c r="D16" s="136"/>
      <c r="E16" s="168"/>
      <c r="F16" s="55"/>
      <c r="G16" s="49"/>
      <c r="H16" s="55"/>
      <c r="I16" s="136"/>
    </row>
    <row r="17" spans="1:9" ht="29.45">
      <c r="A17" s="2"/>
      <c r="B17" s="134">
        <f>SUM(B12:B16)</f>
        <v>2279.6</v>
      </c>
      <c r="C17" s="3"/>
      <c r="D17" s="135">
        <f>SUM(D12:D16)</f>
        <v>1486.6</v>
      </c>
      <c r="E17" s="168"/>
      <c r="F17" s="2"/>
      <c r="G17" s="134">
        <f>SUM(G12:G16)</f>
        <v>2279.6</v>
      </c>
      <c r="H17" s="3"/>
      <c r="I17" s="135">
        <f>SUM(I12:I16)</f>
        <v>1486.6</v>
      </c>
    </row>
  </sheetData>
  <mergeCells count="7">
    <mergeCell ref="A3:D3"/>
    <mergeCell ref="A11:D11"/>
    <mergeCell ref="A2:D2"/>
    <mergeCell ref="F2:I2"/>
    <mergeCell ref="F3:I3"/>
    <mergeCell ref="F11:I11"/>
    <mergeCell ref="E1:E1048576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49C5-D58E-4AFB-A61B-C002AC2D043A}">
  <dimension ref="A1:D18"/>
  <sheetViews>
    <sheetView zoomScale="90" zoomScaleNormal="90" workbookViewId="0">
      <selection activeCell="A17" sqref="A17"/>
    </sheetView>
  </sheetViews>
  <sheetFormatPr defaultRowHeight="12.6"/>
  <cols>
    <col min="1" max="1" width="96.140625" bestFit="1" customWidth="1"/>
    <col min="2" max="2" width="38" customWidth="1"/>
    <col min="3" max="3" width="38.7109375" customWidth="1"/>
    <col min="4" max="4" width="8.42578125" bestFit="1" customWidth="1"/>
  </cols>
  <sheetData>
    <row r="1" spans="1:4" s="1" customFormat="1" ht="29.45">
      <c r="A1" s="150"/>
      <c r="B1" s="151" t="s">
        <v>38</v>
      </c>
      <c r="C1" s="151" t="s">
        <v>39</v>
      </c>
    </row>
    <row r="2" spans="1:4" s="1" customFormat="1" ht="29.45">
      <c r="A2" s="152" t="s">
        <v>40</v>
      </c>
      <c r="B2" s="151" t="s">
        <v>41</v>
      </c>
      <c r="C2" s="151" t="s">
        <v>42</v>
      </c>
      <c r="D2" s="19"/>
    </row>
    <row r="3" spans="1:4" s="1" customFormat="1" ht="29.45">
      <c r="A3" s="152"/>
      <c r="B3" s="151"/>
      <c r="C3" s="151"/>
      <c r="D3" s="19"/>
    </row>
    <row r="4" spans="1:4" s="1" customFormat="1" ht="29.45">
      <c r="A4" s="152" t="s">
        <v>43</v>
      </c>
      <c r="B4" s="151" t="s">
        <v>42</v>
      </c>
      <c r="C4" s="151" t="s">
        <v>41</v>
      </c>
      <c r="D4" s="19"/>
    </row>
    <row r="5" spans="1:4" s="1" customFormat="1" ht="29.45">
      <c r="A5" s="152"/>
      <c r="B5" s="151"/>
      <c r="C5" s="151"/>
      <c r="D5" s="19"/>
    </row>
    <row r="6" spans="1:4" s="1" customFormat="1" ht="29.45">
      <c r="A6" s="152" t="s">
        <v>44</v>
      </c>
      <c r="B6" s="151">
        <v>2</v>
      </c>
      <c r="C6" s="151">
        <v>1</v>
      </c>
      <c r="D6" s="19"/>
    </row>
    <row r="7" spans="1:4" s="1" customFormat="1" ht="29.45">
      <c r="A7" s="152"/>
      <c r="B7" s="151"/>
      <c r="C7" s="151"/>
      <c r="D7" s="19"/>
    </row>
    <row r="8" spans="1:4" s="1" customFormat="1" ht="29.45">
      <c r="A8" s="153" t="s">
        <v>45</v>
      </c>
      <c r="B8" s="151" t="s">
        <v>41</v>
      </c>
      <c r="C8" s="151" t="s">
        <v>42</v>
      </c>
    </row>
    <row r="9" spans="1:4" s="1" customFormat="1" ht="29.45">
      <c r="A9" s="154"/>
      <c r="B9" s="151"/>
      <c r="C9" s="151"/>
      <c r="D9" s="19"/>
    </row>
    <row r="10" spans="1:4" s="1" customFormat="1" ht="29.45">
      <c r="A10" s="154" t="s">
        <v>46</v>
      </c>
      <c r="B10" s="151" t="s">
        <v>42</v>
      </c>
      <c r="C10" s="151" t="s">
        <v>41</v>
      </c>
      <c r="D10" s="19"/>
    </row>
    <row r="11" spans="1:4" s="1" customFormat="1" ht="29.45">
      <c r="A11" s="42"/>
      <c r="B11" s="43"/>
      <c r="C11" s="19"/>
      <c r="D11" s="19"/>
    </row>
    <row r="12" spans="1:4" s="1" customFormat="1" ht="29.45">
      <c r="A12" s="42"/>
      <c r="B12" s="43"/>
      <c r="C12" s="19"/>
      <c r="D12" s="19"/>
    </row>
    <row r="13" spans="1:4" s="1" customFormat="1" ht="29.45">
      <c r="A13" s="21"/>
      <c r="B13" s="130"/>
      <c r="C13" s="19"/>
      <c r="D13" s="19"/>
    </row>
    <row r="14" spans="1:4" s="19" customFormat="1" ht="27.6"/>
    <row r="15" spans="1:4" s="19" customFormat="1" ht="27.6"/>
    <row r="16" spans="1:4" s="19" customFormat="1" ht="27.6"/>
    <row r="17" s="19" customFormat="1" ht="27.6"/>
    <row r="18" s="19" customFormat="1" ht="27.6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1E3C-4B04-4290-AF22-CC27D357456A}"/>
</file>

<file path=customXml/itemProps2.xml><?xml version="1.0" encoding="utf-8"?>
<ds:datastoreItem xmlns:ds="http://schemas.openxmlformats.org/officeDocument/2006/customXml" ds:itemID="{54FAC13E-F242-4F7D-85E1-B5950918C7D7}"/>
</file>

<file path=customXml/itemProps3.xml><?xml version="1.0" encoding="utf-8"?>
<ds:datastoreItem xmlns:ds="http://schemas.openxmlformats.org/officeDocument/2006/customXml" ds:itemID="{00BC2177-7350-44AB-B1A5-5162E3568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revision/>
  <dcterms:created xsi:type="dcterms:W3CDTF">1996-11-05T10:16:36Z</dcterms:created>
  <dcterms:modified xsi:type="dcterms:W3CDTF">2023-10-25T10:18:01Z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