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showInkAnnotation="0"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https://mariniellofiume.sharepoint.com/Documenti condivisi/Documenti correnti/05 FIUME università/0000 DIDATTICA C/01 Ragioneria 22-23/"/>
    </mc:Choice>
  </mc:AlternateContent>
  <xr:revisionPtr revIDLastSave="515" documentId="8_{5844927F-4B56-48BF-9277-650D44F5D3C8}" xr6:coauthVersionLast="47" xr6:coauthVersionMax="47" xr10:uidLastSave="{43640970-B242-4BE2-A330-9290A6A3E6D1}"/>
  <bookViews>
    <workbookView xWindow="-110" yWindow="-110" windowWidth="19420" windowHeight="10420" activeTab="4" xr2:uid="{00000000-000D-0000-FFFF-FFFF00000000}"/>
  </bookViews>
  <sheets>
    <sheet name="Schema logico" sheetId="56" r:id="rId1"/>
    <sheet name="Prima nota" sheetId="53" r:id="rId2"/>
    <sheet name="Mastro" sheetId="54" r:id="rId3"/>
    <sheet name="Giornale" sheetId="55" r:id="rId4"/>
    <sheet name="Mastro Chiusura SP CE" sheetId="57" r:id="rId5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6" i="57" l="1"/>
  <c r="B16" i="57"/>
  <c r="D7" i="57"/>
  <c r="B7" i="57"/>
  <c r="C22" i="55"/>
  <c r="D21" i="55"/>
  <c r="D19" i="55"/>
  <c r="C18" i="55"/>
  <c r="D12" i="55"/>
  <c r="C9" i="55"/>
  <c r="D6" i="55"/>
  <c r="I12" i="54"/>
  <c r="D18" i="54"/>
  <c r="B11" i="54"/>
  <c r="I10" i="54"/>
  <c r="B10" i="54"/>
  <c r="I9" i="54"/>
  <c r="I13" i="54" s="1"/>
  <c r="D5" i="56"/>
  <c r="B5" i="56"/>
  <c r="I20" i="54"/>
  <c r="G20" i="54"/>
  <c r="D20" i="54"/>
  <c r="B20" i="54"/>
  <c r="G13" i="54"/>
  <c r="D13" i="54"/>
  <c r="B13" i="54"/>
  <c r="I6" i="54"/>
  <c r="G6" i="54"/>
  <c r="D6" i="54"/>
  <c r="B6" i="54"/>
  <c r="D11" i="56"/>
  <c r="B11" i="56"/>
</calcChain>
</file>

<file path=xl/sharedStrings.xml><?xml version="1.0" encoding="utf-8"?>
<sst xmlns="http://schemas.openxmlformats.org/spreadsheetml/2006/main" count="66" uniqueCount="34">
  <si>
    <t>COSTO DEL VENDUTO</t>
  </si>
  <si>
    <t>CONTO ECONOMICO</t>
  </si>
  <si>
    <t>RICAVI DI VENDITA</t>
  </si>
  <si>
    <t>STATO PATRIMONIALE FINALE</t>
  </si>
  <si>
    <t>FORNITORI</t>
  </si>
  <si>
    <t>IVA A CREDITO</t>
  </si>
  <si>
    <t>IVA A DEBITO</t>
  </si>
  <si>
    <t>CLIENTI</t>
  </si>
  <si>
    <t>Il supermercato GAMMADUE registra i seguenti acquisti e vendite</t>
  </si>
  <si>
    <t>di detersivo Biopresto</t>
  </si>
  <si>
    <t>PRIMA NOTA</t>
  </si>
  <si>
    <t>Acquisto di 50 flaconi per € 200 + IVA (€ 4 cad)</t>
  </si>
  <si>
    <t>Acquisto di 100 flaconi per 350 + IVA (€ 3,5 cad)</t>
  </si>
  <si>
    <t>Acquisto di 100 flaconi per 380 + IVA (€ 3,8 cad)</t>
  </si>
  <si>
    <t>SI EFFETTUA L'INVENTARIO: la rimanenza vale € 235</t>
  </si>
  <si>
    <t>ACQUISTI DI MERCI</t>
  </si>
  <si>
    <t>DATA</t>
  </si>
  <si>
    <t>ARTICOLO</t>
  </si>
  <si>
    <t>DARE</t>
  </si>
  <si>
    <t>AVERE</t>
  </si>
  <si>
    <t xml:space="preserve">RICAVI DI VENDITA </t>
  </si>
  <si>
    <t xml:space="preserve">ACQUISTI </t>
  </si>
  <si>
    <t>(=beni disponibili per la vendita)</t>
  </si>
  <si>
    <t>RIMANENZE FINALI</t>
  </si>
  <si>
    <t>(=quota dei beni disponibili in giacenza)</t>
  </si>
  <si>
    <t>Vendita di detersivi per 240+IVA (32 flaconi)</t>
  </si>
  <si>
    <t>Vendita di detersivi per 320+IVA (40 flaconi)</t>
  </si>
  <si>
    <t>Vendita di detersivi per 400+IVA</t>
  </si>
  <si>
    <t>vendita di detersivi per 640+IVA</t>
  </si>
  <si>
    <t>RIMANENZA DI MERCI (CE)</t>
  </si>
  <si>
    <t>RIMANENZA DI MERCI (SP)</t>
  </si>
  <si>
    <t xml:space="preserve">CLIENTI </t>
  </si>
  <si>
    <t>RIMANENZE FINALI (SP)</t>
  </si>
  <si>
    <t>RIMANENZE FINALI (CE)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</si>
</sst>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/m;@"/>
    <numFmt numFmtId="165" formatCode="#,##0.0"/>
  </numFmts>
  <fonts count="31" x14ac:knownFonts="1">
    <font>
      <sz val="10"/>
      <name val="Arial"/>
    </font>
    <font>
      <sz val="24"/>
      <name val="Arial"/>
      <family val="2"/>
    </font>
    <font>
      <sz val="24"/>
      <color indexed="10"/>
      <name val="Arial"/>
      <family val="2"/>
    </font>
    <font>
      <sz val="24"/>
      <color rgb="FFFF0000"/>
      <name val="Arial"/>
      <family val="2"/>
    </font>
    <font>
      <sz val="24"/>
      <color rgb="FF00B0F0"/>
      <name val="Arial"/>
      <family val="2"/>
    </font>
    <font>
      <sz val="24"/>
      <color rgb="FF7030A0"/>
      <name val="Arial"/>
      <family val="2"/>
    </font>
    <font>
      <sz val="24"/>
      <color rgb="FF00B050"/>
      <name val="Arial"/>
      <family val="2"/>
    </font>
    <font>
      <sz val="24"/>
      <color rgb="FFFFC000"/>
      <name val="Arial"/>
      <family val="2"/>
    </font>
    <font>
      <sz val="24"/>
      <color theme="5" tint="-0.249977111117893"/>
      <name val="Arial"/>
      <family val="2"/>
    </font>
    <font>
      <sz val="24"/>
      <color theme="2" tint="-0.499984740745262"/>
      <name val="Arial"/>
      <family val="2"/>
    </font>
    <font>
      <sz val="22"/>
      <name val="Arial"/>
      <family val="2"/>
    </font>
    <font>
      <b/>
      <sz val="24"/>
      <name val="Arial"/>
      <family val="2"/>
    </font>
    <font>
      <sz val="22"/>
      <color rgb="FF7030A0"/>
      <name val="Arial"/>
      <family val="2"/>
    </font>
    <font>
      <sz val="22"/>
      <color rgb="FFFF0000"/>
      <name val="Arial"/>
      <family val="2"/>
    </font>
    <font>
      <sz val="24"/>
      <color rgb="FFC00000"/>
      <name val="Arial"/>
      <family val="2"/>
    </font>
    <font>
      <i/>
      <sz val="22"/>
      <name val="Arial"/>
      <family val="2"/>
    </font>
    <font>
      <sz val="22"/>
      <color rgb="FF00B050"/>
      <name val="Arial"/>
      <family val="2"/>
    </font>
    <font>
      <sz val="22"/>
      <color rgb="FFFFC000"/>
      <name val="Arial"/>
      <family val="2"/>
    </font>
    <font>
      <sz val="22"/>
      <color rgb="FFC00000"/>
      <name val="Arial"/>
      <family val="2"/>
    </font>
    <font>
      <sz val="22"/>
      <color rgb="FF00B0F0"/>
      <name val="Arial"/>
      <family val="2"/>
    </font>
    <font>
      <sz val="22"/>
      <color rgb="FF002060"/>
      <name val="Arial"/>
      <family val="2"/>
    </font>
    <font>
      <sz val="24"/>
      <color rgb="FF002060"/>
      <name val="Arial"/>
      <family val="2"/>
    </font>
    <font>
      <sz val="20"/>
      <name val="Arial"/>
      <family val="2"/>
    </font>
    <font>
      <sz val="20"/>
      <color rgb="FF7030A0"/>
      <name val="Arial"/>
      <family val="2"/>
    </font>
    <font>
      <i/>
      <sz val="24"/>
      <name val="Arial"/>
      <family val="2"/>
    </font>
    <font>
      <sz val="20"/>
      <color rgb="FFFF0000"/>
      <name val="Arial"/>
      <family val="2"/>
    </font>
    <font>
      <sz val="24"/>
      <color rgb="FF92D050"/>
      <name val="Arial"/>
      <family val="2"/>
    </font>
    <font>
      <sz val="24"/>
      <color rgb="FF0070C0"/>
      <name val="Arial"/>
      <family val="2"/>
    </font>
    <font>
      <sz val="10"/>
      <name val="Arial"/>
      <family val="2"/>
    </font>
    <font>
      <i/>
      <sz val="24"/>
      <color rgb="FF0070C0"/>
      <name val="Arial"/>
      <family val="2"/>
    </font>
    <font>
      <i/>
      <sz val="24"/>
      <color rgb="FF00B0F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</fills>
  <borders count="10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0" fontId="28" fillId="0" borderId="0"/>
  </cellStyleXfs>
  <cellXfs count="166">
    <xf numFmtId="0" fontId="0" fillId="0" borderId="0" xfId="0"/>
    <xf numFmtId="0" fontId="1" fillId="0" borderId="0" xfId="0" applyFont="1"/>
    <xf numFmtId="164" fontId="1" fillId="0" borderId="0" xfId="0" applyNumberFormat="1" applyFont="1"/>
    <xf numFmtId="14" fontId="1" fillId="0" borderId="0" xfId="0" applyNumberFormat="1" applyFont="1"/>
    <xf numFmtId="3" fontId="1" fillId="0" borderId="1" xfId="0" applyNumberFormat="1" applyFont="1" applyBorder="1" applyAlignment="1">
      <alignment horizontal="right"/>
    </xf>
    <xf numFmtId="3" fontId="1" fillId="0" borderId="0" xfId="0" applyNumberFormat="1" applyFont="1" applyAlignment="1">
      <alignment horizontal="right"/>
    </xf>
    <xf numFmtId="3" fontId="1" fillId="0" borderId="2" xfId="0" applyNumberFormat="1" applyFont="1" applyBorder="1" applyAlignment="1">
      <alignment horizontal="right"/>
    </xf>
    <xf numFmtId="3" fontId="1" fillId="0" borderId="3" xfId="0" applyNumberFormat="1" applyFont="1" applyBorder="1" applyAlignment="1">
      <alignment horizontal="right"/>
    </xf>
    <xf numFmtId="0" fontId="1" fillId="0" borderId="4" xfId="0" applyFont="1" applyBorder="1"/>
    <xf numFmtId="0" fontId="0" fillId="0" borderId="4" xfId="0" applyBorder="1"/>
    <xf numFmtId="3" fontId="0" fillId="0" borderId="4" xfId="0" applyNumberFormat="1" applyBorder="1" applyAlignment="1">
      <alignment horizontal="right"/>
    </xf>
    <xf numFmtId="164" fontId="1" fillId="0" borderId="4" xfId="0" applyNumberFormat="1" applyFont="1" applyBorder="1"/>
    <xf numFmtId="164" fontId="0" fillId="0" borderId="4" xfId="0" applyNumberFormat="1" applyBorder="1"/>
    <xf numFmtId="164" fontId="1" fillId="0" borderId="5" xfId="0" applyNumberFormat="1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0" fontId="0" fillId="2" borderId="0" xfId="0" applyFill="1"/>
    <xf numFmtId="164" fontId="2" fillId="0" borderId="0" xfId="0" applyNumberFormat="1" applyFont="1"/>
    <xf numFmtId="3" fontId="1" fillId="0" borderId="7" xfId="0" applyNumberFormat="1" applyFont="1" applyBorder="1" applyAlignment="1">
      <alignment horizontal="right"/>
    </xf>
    <xf numFmtId="3" fontId="2" fillId="0" borderId="0" xfId="0" applyNumberFormat="1" applyFont="1" applyAlignment="1">
      <alignment horizontal="right"/>
    </xf>
    <xf numFmtId="164" fontId="3" fillId="0" borderId="0" xfId="0" applyNumberFormat="1" applyFont="1"/>
    <xf numFmtId="3" fontId="3" fillId="0" borderId="6" xfId="0" applyNumberFormat="1" applyFont="1" applyBorder="1" applyAlignment="1">
      <alignment horizontal="right"/>
    </xf>
    <xf numFmtId="3" fontId="3" fillId="0" borderId="7" xfId="0" applyNumberFormat="1" applyFont="1" applyBorder="1" applyAlignment="1">
      <alignment horizontal="right"/>
    </xf>
    <xf numFmtId="164" fontId="5" fillId="0" borderId="8" xfId="0" applyNumberFormat="1" applyFont="1" applyBorder="1"/>
    <xf numFmtId="0" fontId="5" fillId="0" borderId="8" xfId="0" applyFont="1" applyBorder="1"/>
    <xf numFmtId="164" fontId="5" fillId="0" borderId="4" xfId="0" applyNumberFormat="1" applyFont="1" applyBorder="1"/>
    <xf numFmtId="0" fontId="5" fillId="0" borderId="4" xfId="0" applyFont="1" applyBorder="1"/>
    <xf numFmtId="164" fontId="5" fillId="0" borderId="0" xfId="0" applyNumberFormat="1" applyFont="1"/>
    <xf numFmtId="3" fontId="5" fillId="0" borderId="7" xfId="0" applyNumberFormat="1" applyFont="1" applyBorder="1" applyAlignment="1">
      <alignment horizontal="right"/>
    </xf>
    <xf numFmtId="164" fontId="4" fillId="0" borderId="4" xfId="0" applyNumberFormat="1" applyFont="1" applyBorder="1"/>
    <xf numFmtId="164" fontId="6" fillId="0" borderId="4" xfId="0" applyNumberFormat="1" applyFont="1" applyBorder="1"/>
    <xf numFmtId="164" fontId="6" fillId="0" borderId="0" xfId="0" applyNumberFormat="1" applyFont="1"/>
    <xf numFmtId="3" fontId="6" fillId="0" borderId="7" xfId="0" applyNumberFormat="1" applyFont="1" applyBorder="1" applyAlignment="1">
      <alignment horizontal="right"/>
    </xf>
    <xf numFmtId="164" fontId="7" fillId="0" borderId="0" xfId="0" applyNumberFormat="1" applyFont="1"/>
    <xf numFmtId="3" fontId="7" fillId="0" borderId="6" xfId="0" applyNumberFormat="1" applyFont="1" applyBorder="1" applyAlignment="1">
      <alignment horizontal="right"/>
    </xf>
    <xf numFmtId="164" fontId="8" fillId="0" borderId="4" xfId="0" applyNumberFormat="1" applyFont="1" applyBorder="1"/>
    <xf numFmtId="164" fontId="8" fillId="0" borderId="0" xfId="0" applyNumberFormat="1" applyFont="1"/>
    <xf numFmtId="3" fontId="8" fillId="0" borderId="7" xfId="0" applyNumberFormat="1" applyFont="1" applyBorder="1" applyAlignment="1">
      <alignment horizontal="right"/>
    </xf>
    <xf numFmtId="164" fontId="9" fillId="0" borderId="0" xfId="0" applyNumberFormat="1" applyFont="1"/>
    <xf numFmtId="3" fontId="9" fillId="0" borderId="6" xfId="0" applyNumberFormat="1" applyFont="1" applyBorder="1" applyAlignment="1">
      <alignment horizontal="right"/>
    </xf>
    <xf numFmtId="3" fontId="3" fillId="0" borderId="1" xfId="0" applyNumberFormat="1" applyFont="1" applyBorder="1" applyAlignment="1">
      <alignment horizontal="right"/>
    </xf>
    <xf numFmtId="3" fontId="6" fillId="0" borderId="6" xfId="0" applyNumberFormat="1" applyFont="1" applyBorder="1" applyAlignment="1">
      <alignment horizontal="right"/>
    </xf>
    <xf numFmtId="0" fontId="10" fillId="0" borderId="0" xfId="0" applyFont="1"/>
    <xf numFmtId="0" fontId="11" fillId="0" borderId="0" xfId="0" applyFont="1" applyAlignment="1">
      <alignment horizontal="center"/>
    </xf>
    <xf numFmtId="16" fontId="10" fillId="0" borderId="0" xfId="0" applyNumberFormat="1" applyFont="1"/>
    <xf numFmtId="16" fontId="12" fillId="0" borderId="0" xfId="0" applyNumberFormat="1" applyFont="1"/>
    <xf numFmtId="0" fontId="12" fillId="0" borderId="0" xfId="0" applyFont="1"/>
    <xf numFmtId="16" fontId="13" fillId="0" borderId="0" xfId="0" applyNumberFormat="1" applyFont="1"/>
    <xf numFmtId="165" fontId="5" fillId="0" borderId="4" xfId="0" applyNumberFormat="1" applyFont="1" applyBorder="1" applyAlignment="1">
      <alignment horizontal="right"/>
    </xf>
    <xf numFmtId="165" fontId="1" fillId="0" borderId="4" xfId="0" applyNumberFormat="1" applyFont="1" applyBorder="1" applyAlignment="1">
      <alignment horizontal="right"/>
    </xf>
    <xf numFmtId="0" fontId="3" fillId="0" borderId="4" xfId="0" applyFont="1" applyBorder="1"/>
    <xf numFmtId="0" fontId="4" fillId="0" borderId="4" xfId="0" applyFont="1" applyBorder="1"/>
    <xf numFmtId="0" fontId="14" fillId="0" borderId="4" xfId="0" applyFont="1" applyBorder="1"/>
    <xf numFmtId="165" fontId="14" fillId="0" borderId="4" xfId="0" applyNumberFormat="1" applyFont="1" applyBorder="1" applyAlignment="1">
      <alignment horizontal="right"/>
    </xf>
    <xf numFmtId="3" fontId="5" fillId="0" borderId="6" xfId="0" applyNumberFormat="1" applyFont="1" applyBorder="1" applyAlignment="1">
      <alignment horizontal="right"/>
    </xf>
    <xf numFmtId="0" fontId="13" fillId="0" borderId="0" xfId="0" applyFont="1"/>
    <xf numFmtId="0" fontId="15" fillId="0" borderId="0" xfId="0" applyFont="1"/>
    <xf numFmtId="0" fontId="16" fillId="0" borderId="0" xfId="0" applyFont="1"/>
    <xf numFmtId="0" fontId="10" fillId="3" borderId="0" xfId="0" applyFont="1" applyFill="1"/>
    <xf numFmtId="0" fontId="10" fillId="3" borderId="0" xfId="0" quotePrefix="1" applyFont="1" applyFill="1"/>
    <xf numFmtId="3" fontId="3" fillId="0" borderId="0" xfId="0" applyNumberFormat="1" applyFont="1" applyAlignment="1">
      <alignment horizontal="right"/>
    </xf>
    <xf numFmtId="164" fontId="3" fillId="0" borderId="4" xfId="0" applyNumberFormat="1" applyFont="1" applyBorder="1"/>
    <xf numFmtId="16" fontId="16" fillId="0" borderId="0" xfId="0" applyNumberFormat="1" applyFont="1"/>
    <xf numFmtId="3" fontId="6" fillId="0" borderId="1" xfId="0" applyNumberFormat="1" applyFont="1" applyBorder="1" applyAlignment="1">
      <alignment horizontal="right"/>
    </xf>
    <xf numFmtId="3" fontId="6" fillId="0" borderId="0" xfId="0" applyNumberFormat="1" applyFont="1" applyAlignment="1">
      <alignment horizontal="right"/>
    </xf>
    <xf numFmtId="0" fontId="6" fillId="0" borderId="4" xfId="0" applyFont="1" applyBorder="1"/>
    <xf numFmtId="16" fontId="17" fillId="0" borderId="0" xfId="0" applyNumberFormat="1" applyFont="1"/>
    <xf numFmtId="0" fontId="17" fillId="0" borderId="0" xfId="0" applyFont="1"/>
    <xf numFmtId="3" fontId="7" fillId="0" borderId="7" xfId="0" applyNumberFormat="1" applyFont="1" applyBorder="1" applyAlignment="1">
      <alignment horizontal="right"/>
    </xf>
    <xf numFmtId="3" fontId="7" fillId="0" borderId="1" xfId="0" applyNumberFormat="1" applyFont="1" applyBorder="1" applyAlignment="1">
      <alignment horizontal="right"/>
    </xf>
    <xf numFmtId="3" fontId="7" fillId="0" borderId="0" xfId="0" applyNumberFormat="1" applyFont="1" applyAlignment="1">
      <alignment horizontal="right"/>
    </xf>
    <xf numFmtId="3" fontId="7" fillId="0" borderId="2" xfId="0" applyNumberFormat="1" applyFont="1" applyBorder="1" applyAlignment="1">
      <alignment horizontal="right"/>
    </xf>
    <xf numFmtId="3" fontId="7" fillId="0" borderId="3" xfId="0" applyNumberFormat="1" applyFont="1" applyBorder="1" applyAlignment="1">
      <alignment horizontal="right"/>
    </xf>
    <xf numFmtId="16" fontId="18" fillId="0" borderId="0" xfId="0" applyNumberFormat="1" applyFont="1"/>
    <xf numFmtId="164" fontId="14" fillId="0" borderId="0" xfId="0" applyNumberFormat="1" applyFont="1"/>
    <xf numFmtId="3" fontId="14" fillId="0" borderId="1" xfId="0" applyNumberFormat="1" applyFont="1" applyBorder="1" applyAlignment="1">
      <alignment horizontal="right"/>
    </xf>
    <xf numFmtId="3" fontId="14" fillId="0" borderId="0" xfId="0" applyNumberFormat="1" applyFont="1" applyAlignment="1">
      <alignment horizontal="right"/>
    </xf>
    <xf numFmtId="3" fontId="14" fillId="0" borderId="7" xfId="0" applyNumberFormat="1" applyFont="1" applyBorder="1" applyAlignment="1">
      <alignment horizontal="right"/>
    </xf>
    <xf numFmtId="164" fontId="14" fillId="0" borderId="4" xfId="0" applyNumberFormat="1" applyFont="1" applyBorder="1"/>
    <xf numFmtId="3" fontId="1" fillId="0" borderId="6" xfId="0" applyNumberFormat="1" applyFont="1" applyBorder="1" applyAlignment="1">
      <alignment horizontal="right"/>
    </xf>
    <xf numFmtId="16" fontId="19" fillId="0" borderId="0" xfId="0" applyNumberFormat="1" applyFont="1"/>
    <xf numFmtId="0" fontId="19" fillId="0" borderId="0" xfId="0" applyFont="1"/>
    <xf numFmtId="164" fontId="4" fillId="0" borderId="0" xfId="0" applyNumberFormat="1" applyFont="1"/>
    <xf numFmtId="3" fontId="4" fillId="0" borderId="1" xfId="0" applyNumberFormat="1" applyFont="1" applyBorder="1" applyAlignment="1">
      <alignment horizontal="right"/>
    </xf>
    <xf numFmtId="165" fontId="5" fillId="0" borderId="6" xfId="0" applyNumberFormat="1" applyFont="1" applyBorder="1" applyAlignment="1">
      <alignment horizontal="right"/>
    </xf>
    <xf numFmtId="165" fontId="1" fillId="0" borderId="2" xfId="0" applyNumberFormat="1" applyFont="1" applyBorder="1" applyAlignment="1">
      <alignment horizontal="right"/>
    </xf>
    <xf numFmtId="165" fontId="4" fillId="0" borderId="1" xfId="0" applyNumberFormat="1" applyFont="1" applyBorder="1" applyAlignment="1">
      <alignment horizontal="right"/>
    </xf>
    <xf numFmtId="16" fontId="20" fillId="0" borderId="0" xfId="0" applyNumberFormat="1" applyFont="1"/>
    <xf numFmtId="0" fontId="20" fillId="0" borderId="0" xfId="0" applyFont="1"/>
    <xf numFmtId="165" fontId="14" fillId="0" borderId="1" xfId="0" applyNumberFormat="1" applyFont="1" applyBorder="1" applyAlignment="1">
      <alignment horizontal="right"/>
    </xf>
    <xf numFmtId="49" fontId="1" fillId="0" borderId="0" xfId="0" applyNumberFormat="1" applyFont="1"/>
    <xf numFmtId="0" fontId="23" fillId="0" borderId="0" xfId="0" applyFont="1"/>
    <xf numFmtId="3" fontId="23" fillId="0" borderId="0" xfId="0" applyNumberFormat="1" applyFont="1"/>
    <xf numFmtId="49" fontId="24" fillId="0" borderId="0" xfId="0" applyNumberFormat="1" applyFont="1"/>
    <xf numFmtId="0" fontId="25" fillId="0" borderId="0" xfId="0" quotePrefix="1" applyFont="1"/>
    <xf numFmtId="3" fontId="25" fillId="0" borderId="0" xfId="0" applyNumberFormat="1" applyFont="1"/>
    <xf numFmtId="3" fontId="26" fillId="0" borderId="0" xfId="0" applyNumberFormat="1" applyFont="1" applyAlignment="1">
      <alignment horizontal="right"/>
    </xf>
    <xf numFmtId="0" fontId="22" fillId="0" borderId="0" xfId="0" applyFont="1"/>
    <xf numFmtId="3" fontId="22" fillId="0" borderId="0" xfId="0" applyNumberFormat="1" applyFont="1"/>
    <xf numFmtId="49" fontId="4" fillId="0" borderId="0" xfId="0" applyNumberFormat="1" applyFont="1"/>
    <xf numFmtId="3" fontId="4" fillId="0" borderId="2" xfId="0" applyNumberFormat="1" applyFont="1" applyBorder="1" applyAlignment="1">
      <alignment horizontal="right"/>
    </xf>
    <xf numFmtId="49" fontId="3" fillId="0" borderId="0" xfId="0" applyNumberFormat="1" applyFont="1"/>
    <xf numFmtId="3" fontId="26" fillId="0" borderId="1" xfId="0" applyNumberFormat="1" applyFont="1" applyBorder="1" applyAlignment="1">
      <alignment horizontal="right"/>
    </xf>
    <xf numFmtId="3" fontId="27" fillId="0" borderId="0" xfId="0" applyNumberFormat="1" applyFont="1" applyAlignment="1">
      <alignment horizontal="right"/>
    </xf>
    <xf numFmtId="3" fontId="27" fillId="0" borderId="1" xfId="0" applyNumberFormat="1" applyFont="1" applyBorder="1" applyAlignment="1">
      <alignment horizontal="right"/>
    </xf>
    <xf numFmtId="164" fontId="7" fillId="0" borderId="4" xfId="0" applyNumberFormat="1" applyFont="1" applyBorder="1"/>
    <xf numFmtId="0" fontId="7" fillId="0" borderId="4" xfId="0" applyFont="1" applyBorder="1"/>
    <xf numFmtId="165" fontId="7" fillId="0" borderId="4" xfId="0" applyNumberFormat="1" applyFont="1" applyBorder="1" applyAlignment="1">
      <alignment horizontal="right"/>
    </xf>
    <xf numFmtId="0" fontId="28" fillId="2" borderId="0" xfId="0" applyFont="1" applyFill="1"/>
    <xf numFmtId="0" fontId="1" fillId="0" borderId="3" xfId="0" applyFont="1" applyBorder="1" applyAlignment="1">
      <alignment horizontal="center"/>
    </xf>
    <xf numFmtId="0" fontId="22" fillId="0" borderId="0" xfId="0" applyFont="1" applyAlignment="1">
      <alignment horizontal="center"/>
    </xf>
    <xf numFmtId="49" fontId="27" fillId="0" borderId="0" xfId="0" applyNumberFormat="1" applyFont="1"/>
    <xf numFmtId="49" fontId="29" fillId="0" borderId="0" xfId="0" applyNumberFormat="1" applyFont="1"/>
    <xf numFmtId="3" fontId="4" fillId="0" borderId="0" xfId="0" applyNumberFormat="1" applyFont="1" applyAlignment="1">
      <alignment horizontal="right"/>
    </xf>
    <xf numFmtId="164" fontId="21" fillId="0" borderId="0" xfId="0" applyNumberFormat="1" applyFont="1"/>
    <xf numFmtId="3" fontId="21" fillId="0" borderId="1" xfId="0" applyNumberFormat="1" applyFont="1" applyBorder="1" applyAlignment="1">
      <alignment horizontal="right"/>
    </xf>
    <xf numFmtId="3" fontId="21" fillId="0" borderId="0" xfId="0" applyNumberFormat="1" applyFont="1" applyAlignment="1">
      <alignment horizontal="right"/>
    </xf>
    <xf numFmtId="0" fontId="18" fillId="0" borderId="0" xfId="0" applyFont="1"/>
    <xf numFmtId="16" fontId="1" fillId="0" borderId="4" xfId="0" applyNumberFormat="1" applyFont="1" applyBorder="1"/>
    <xf numFmtId="164" fontId="27" fillId="0" borderId="4" xfId="0" applyNumberFormat="1" applyFont="1" applyBorder="1"/>
    <xf numFmtId="0" fontId="27" fillId="0" borderId="4" xfId="0" applyFont="1" applyBorder="1"/>
    <xf numFmtId="0" fontId="30" fillId="0" borderId="4" xfId="0" applyFont="1" applyBorder="1"/>
    <xf numFmtId="3" fontId="5" fillId="0" borderId="8" xfId="0" applyNumberFormat="1" applyFont="1" applyBorder="1" applyAlignment="1">
      <alignment horizontal="right"/>
    </xf>
    <xf numFmtId="3" fontId="5" fillId="0" borderId="4" xfId="0" applyNumberFormat="1" applyFont="1" applyBorder="1" applyAlignment="1">
      <alignment horizontal="right"/>
    </xf>
    <xf numFmtId="3" fontId="3" fillId="0" borderId="4" xfId="0" applyNumberFormat="1" applyFont="1" applyBorder="1" applyAlignment="1">
      <alignment horizontal="right"/>
    </xf>
    <xf numFmtId="3" fontId="4" fillId="0" borderId="4" xfId="0" applyNumberFormat="1" applyFont="1" applyBorder="1" applyAlignment="1">
      <alignment horizontal="right"/>
    </xf>
    <xf numFmtId="3" fontId="6" fillId="0" borderId="4" xfId="0" applyNumberFormat="1" applyFont="1" applyBorder="1" applyAlignment="1">
      <alignment horizontal="right"/>
    </xf>
    <xf numFmtId="3" fontId="27" fillId="0" borderId="4" xfId="0" applyNumberFormat="1" applyFont="1" applyBorder="1" applyAlignment="1">
      <alignment horizontal="right"/>
    </xf>
    <xf numFmtId="3" fontId="14" fillId="0" borderId="4" xfId="0" applyNumberFormat="1" applyFont="1" applyBorder="1" applyAlignment="1">
      <alignment horizontal="right"/>
    </xf>
    <xf numFmtId="3" fontId="7" fillId="0" borderId="4" xfId="0" applyNumberFormat="1" applyFont="1" applyBorder="1" applyAlignment="1">
      <alignment horizontal="right"/>
    </xf>
    <xf numFmtId="3" fontId="1" fillId="0" borderId="4" xfId="0" applyNumberFormat="1" applyFont="1" applyBorder="1" applyAlignment="1">
      <alignment horizontal="right"/>
    </xf>
    <xf numFmtId="164" fontId="1" fillId="0" borderId="0" xfId="1" applyNumberFormat="1" applyFont="1"/>
    <xf numFmtId="3" fontId="1" fillId="0" borderId="0" xfId="1" applyNumberFormat="1" applyFont="1" applyAlignment="1">
      <alignment horizontal="right"/>
    </xf>
    <xf numFmtId="14" fontId="1" fillId="0" borderId="0" xfId="1" applyNumberFormat="1" applyFont="1"/>
    <xf numFmtId="0" fontId="28" fillId="0" borderId="0" xfId="1"/>
    <xf numFmtId="0" fontId="1" fillId="0" borderId="3" xfId="1" applyFont="1" applyBorder="1" applyAlignment="1">
      <alignment horizontal="center"/>
    </xf>
    <xf numFmtId="0" fontId="22" fillId="0" borderId="0" xfId="1" applyFont="1" applyAlignment="1">
      <alignment horizontal="center"/>
    </xf>
    <xf numFmtId="49" fontId="3" fillId="0" borderId="0" xfId="1" applyNumberFormat="1" applyFont="1"/>
    <xf numFmtId="3" fontId="3" fillId="0" borderId="1" xfId="1" applyNumberFormat="1" applyFont="1" applyBorder="1" applyAlignment="1">
      <alignment horizontal="right"/>
    </xf>
    <xf numFmtId="49" fontId="5" fillId="0" borderId="0" xfId="1" applyNumberFormat="1" applyFont="1"/>
    <xf numFmtId="3" fontId="5" fillId="0" borderId="7" xfId="1" applyNumberFormat="1" applyFont="1" applyBorder="1" applyAlignment="1">
      <alignment horizontal="right"/>
    </xf>
    <xf numFmtId="0" fontId="23" fillId="0" borderId="0" xfId="1" applyFont="1"/>
    <xf numFmtId="3" fontId="23" fillId="0" borderId="0" xfId="1" applyNumberFormat="1" applyFont="1"/>
    <xf numFmtId="49" fontId="26" fillId="0" borderId="0" xfId="1" applyNumberFormat="1" applyFont="1"/>
    <xf numFmtId="3" fontId="26" fillId="0" borderId="0" xfId="1" applyNumberFormat="1" applyFont="1" applyAlignment="1">
      <alignment horizontal="right"/>
    </xf>
    <xf numFmtId="0" fontId="25" fillId="0" borderId="0" xfId="1" quotePrefix="1" applyFont="1"/>
    <xf numFmtId="3" fontId="25" fillId="0" borderId="0" xfId="1" applyNumberFormat="1" applyFont="1"/>
    <xf numFmtId="0" fontId="22" fillId="0" borderId="0" xfId="1" applyFont="1"/>
    <xf numFmtId="3" fontId="22" fillId="0" borderId="0" xfId="1" applyNumberFormat="1" applyFont="1"/>
    <xf numFmtId="49" fontId="4" fillId="0" borderId="0" xfId="1" applyNumberFormat="1" applyFont="1"/>
    <xf numFmtId="3" fontId="4" fillId="0" borderId="2" xfId="1" applyNumberFormat="1" applyFont="1" applyBorder="1" applyAlignment="1">
      <alignment horizontal="right"/>
    </xf>
    <xf numFmtId="49" fontId="1" fillId="0" borderId="0" xfId="1" applyNumberFormat="1" applyFont="1"/>
    <xf numFmtId="3" fontId="1" fillId="0" borderId="3" xfId="1" applyNumberFormat="1" applyFont="1" applyBorder="1" applyAlignment="1">
      <alignment horizontal="right"/>
    </xf>
    <xf numFmtId="3" fontId="1" fillId="0" borderId="1" xfId="1" applyNumberFormat="1" applyFont="1" applyBorder="1" applyAlignment="1">
      <alignment horizontal="right"/>
    </xf>
    <xf numFmtId="3" fontId="1" fillId="0" borderId="6" xfId="1" applyNumberFormat="1" applyFont="1" applyBorder="1" applyAlignment="1">
      <alignment horizontal="right"/>
    </xf>
    <xf numFmtId="3" fontId="1" fillId="0" borderId="7" xfId="1" applyNumberFormat="1" applyFont="1" applyBorder="1" applyAlignment="1">
      <alignment horizontal="right"/>
    </xf>
    <xf numFmtId="0" fontId="5" fillId="0" borderId="9" xfId="1" applyFont="1" applyBorder="1"/>
    <xf numFmtId="165" fontId="5" fillId="0" borderId="0" xfId="1" applyNumberFormat="1" applyFont="1" applyAlignment="1">
      <alignment horizontal="right"/>
    </xf>
    <xf numFmtId="165" fontId="5" fillId="0" borderId="1" xfId="1" applyNumberFormat="1" applyFont="1" applyBorder="1" applyAlignment="1">
      <alignment horizontal="right"/>
    </xf>
    <xf numFmtId="0" fontId="14" fillId="0" borderId="9" xfId="1" applyFont="1" applyBorder="1"/>
    <xf numFmtId="165" fontId="14" fillId="0" borderId="0" xfId="1" applyNumberFormat="1" applyFont="1" applyAlignment="1">
      <alignment horizontal="right"/>
    </xf>
    <xf numFmtId="3" fontId="1" fillId="0" borderId="2" xfId="1" applyNumberFormat="1" applyFont="1" applyBorder="1" applyAlignment="1">
      <alignment horizontal="right"/>
    </xf>
    <xf numFmtId="49" fontId="1" fillId="4" borderId="0" xfId="1" applyNumberFormat="1" applyFont="1" applyFill="1"/>
    <xf numFmtId="3" fontId="1" fillId="4" borderId="1" xfId="1" applyNumberFormat="1" applyFont="1" applyFill="1" applyBorder="1" applyAlignment="1">
      <alignment horizontal="right"/>
    </xf>
    <xf numFmtId="49" fontId="3" fillId="4" borderId="0" xfId="1" applyNumberFormat="1" applyFont="1" applyFill="1"/>
    <xf numFmtId="3" fontId="3" fillId="4" borderId="0" xfId="1" applyNumberFormat="1" applyFont="1" applyFill="1" applyAlignment="1">
      <alignment horizontal="right"/>
    </xf>
  </cellXfs>
  <cellStyles count="2">
    <cellStyle name="Normale" xfId="0" builtinId="0"/>
    <cellStyle name="Normale 2" xfId="1" xr:uid="{BC5CB9C3-E97A-4976-B43B-A179065EEECB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5CC09B-AA8F-41E7-AABD-C0A3098E6A65}">
  <dimension ref="A2:G11"/>
  <sheetViews>
    <sheetView zoomScale="90" zoomScaleNormal="90" workbookViewId="0">
      <selection activeCell="A12" sqref="A12:XFD60"/>
    </sheetView>
  </sheetViews>
  <sheetFormatPr defaultColWidth="11.453125" defaultRowHeight="12.5" x14ac:dyDescent="0.25"/>
  <cols>
    <col min="1" max="1" width="52.1796875" bestFit="1" customWidth="1"/>
    <col min="2" max="2" width="24.26953125" customWidth="1"/>
    <col min="3" max="3" width="61.453125" bestFit="1" customWidth="1"/>
    <col min="4" max="4" width="30.26953125" customWidth="1"/>
    <col min="6" max="6" width="50.54296875" customWidth="1"/>
    <col min="7" max="7" width="26.54296875" customWidth="1"/>
  </cols>
  <sheetData>
    <row r="2" spans="1:7" ht="30" thickBot="1" x14ac:dyDescent="0.6">
      <c r="A2" s="109" t="s">
        <v>1</v>
      </c>
      <c r="B2" s="109"/>
      <c r="C2" s="109"/>
      <c r="D2" s="109"/>
      <c r="F2" s="110"/>
      <c r="G2" s="110"/>
    </row>
    <row r="3" spans="1:7" ht="29.5" x14ac:dyDescent="0.55000000000000004">
      <c r="A3" s="111" t="s">
        <v>0</v>
      </c>
      <c r="B3" s="40"/>
      <c r="C3" s="101" t="s">
        <v>20</v>
      </c>
      <c r="D3" s="18"/>
      <c r="F3" s="91"/>
      <c r="G3" s="92"/>
    </row>
    <row r="4" spans="1:7" ht="30" thickBot="1" x14ac:dyDescent="0.6">
      <c r="A4" s="99"/>
      <c r="B4" s="100"/>
      <c r="C4" s="90"/>
      <c r="D4" s="7"/>
    </row>
    <row r="5" spans="1:7" ht="29.5" x14ac:dyDescent="0.55000000000000004">
      <c r="A5" s="2"/>
      <c r="B5" s="4">
        <f>SUM(B3:B4)</f>
        <v>0</v>
      </c>
      <c r="C5" s="3"/>
      <c r="D5" s="5">
        <f>SUM(D3:D4)</f>
        <v>0</v>
      </c>
    </row>
    <row r="6" spans="1:7" ht="30" thickBot="1" x14ac:dyDescent="0.6">
      <c r="A6" s="109" t="s">
        <v>1</v>
      </c>
      <c r="B6" s="109"/>
      <c r="C6" s="109"/>
      <c r="D6" s="109"/>
      <c r="F6" s="110"/>
      <c r="G6" s="110"/>
    </row>
    <row r="7" spans="1:7" ht="29.5" x14ac:dyDescent="0.55000000000000004">
      <c r="A7" s="111" t="s">
        <v>21</v>
      </c>
      <c r="B7" s="40"/>
      <c r="C7" s="101" t="s">
        <v>2</v>
      </c>
      <c r="D7" s="18"/>
      <c r="F7" s="91"/>
      <c r="G7" s="92"/>
    </row>
    <row r="8" spans="1:7" ht="30" x14ac:dyDescent="0.6">
      <c r="A8" s="112" t="s">
        <v>22</v>
      </c>
      <c r="B8" s="40"/>
      <c r="C8" s="93"/>
      <c r="D8" s="5"/>
      <c r="F8" s="94"/>
      <c r="G8" s="95"/>
    </row>
    <row r="9" spans="1:7" ht="30" x14ac:dyDescent="0.6">
      <c r="A9" s="93"/>
      <c r="B9" s="40"/>
      <c r="C9" s="111" t="s">
        <v>23</v>
      </c>
      <c r="D9" s="96"/>
      <c r="F9" s="97"/>
      <c r="G9" s="98"/>
    </row>
    <row r="10" spans="1:7" ht="30" thickBot="1" x14ac:dyDescent="0.6">
      <c r="A10" s="99"/>
      <c r="B10" s="100"/>
      <c r="C10" s="111" t="s">
        <v>24</v>
      </c>
      <c r="D10" s="7"/>
    </row>
    <row r="11" spans="1:7" ht="29.5" x14ac:dyDescent="0.55000000000000004">
      <c r="A11" s="2"/>
      <c r="B11" s="4">
        <f>SUM(B7:B10)</f>
        <v>0</v>
      </c>
      <c r="C11" s="3"/>
      <c r="D11" s="5">
        <f>SUM(D7:D10)</f>
        <v>0</v>
      </c>
    </row>
  </sheetData>
  <mergeCells count="4">
    <mergeCell ref="A2:D2"/>
    <mergeCell ref="F2:G2"/>
    <mergeCell ref="A6:D6"/>
    <mergeCell ref="F6:G6"/>
  </mergeCells>
  <pageMargins left="0.75" right="0.75" top="1" bottom="1" header="0.5" footer="0.5"/>
  <pageSetup paperSize="9" orientation="portrait" horizontalDpi="0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2197F8-631A-4A00-BF85-33903F408625}">
  <dimension ref="A1:D20"/>
  <sheetViews>
    <sheetView topLeftCell="A3" zoomScale="90" zoomScaleNormal="90" workbookViewId="0">
      <selection activeCell="B11" sqref="B11"/>
    </sheetView>
  </sheetViews>
  <sheetFormatPr defaultRowHeight="12.5" x14ac:dyDescent="0.25"/>
  <cols>
    <col min="1" max="1" width="23.1796875" customWidth="1"/>
    <col min="2" max="2" width="123.7265625" customWidth="1"/>
    <col min="3" max="3" width="10.1796875" hidden="1" customWidth="1"/>
    <col min="4" max="4" width="0" hidden="1" customWidth="1"/>
  </cols>
  <sheetData>
    <row r="1" spans="1:4" s="1" customFormat="1" ht="29.5" x14ac:dyDescent="0.55000000000000004">
      <c r="B1" s="1" t="s">
        <v>8</v>
      </c>
    </row>
    <row r="2" spans="1:4" s="1" customFormat="1" ht="29.5" x14ac:dyDescent="0.55000000000000004">
      <c r="B2" s="1" t="s">
        <v>9</v>
      </c>
    </row>
    <row r="3" spans="1:4" s="1" customFormat="1" ht="30" x14ac:dyDescent="0.6">
      <c r="B3" s="43" t="s">
        <v>10</v>
      </c>
    </row>
    <row r="4" spans="1:4" s="1" customFormat="1" ht="29.5" x14ac:dyDescent="0.55000000000000004">
      <c r="A4" s="45">
        <v>43840</v>
      </c>
      <c r="B4" s="46" t="s">
        <v>11</v>
      </c>
      <c r="C4" s="42"/>
      <c r="D4" s="42"/>
    </row>
    <row r="5" spans="1:4" s="1" customFormat="1" ht="29.5" x14ac:dyDescent="0.55000000000000004">
      <c r="A5" s="47">
        <v>43861</v>
      </c>
      <c r="B5" s="55" t="s">
        <v>25</v>
      </c>
      <c r="C5" s="42">
        <v>30</v>
      </c>
      <c r="D5" s="42">
        <v>20</v>
      </c>
    </row>
    <row r="6" spans="1:4" s="1" customFormat="1" ht="29.5" x14ac:dyDescent="0.55000000000000004">
      <c r="A6" s="80">
        <v>43863</v>
      </c>
      <c r="B6" s="81" t="s">
        <v>12</v>
      </c>
      <c r="C6" s="42"/>
      <c r="D6" s="42">
        <v>120</v>
      </c>
    </row>
    <row r="7" spans="1:4" s="1" customFormat="1" ht="29.5" x14ac:dyDescent="0.55000000000000004">
      <c r="A7" s="62">
        <v>43889</v>
      </c>
      <c r="B7" s="57" t="s">
        <v>26</v>
      </c>
      <c r="C7" s="42">
        <v>40</v>
      </c>
      <c r="D7" s="42">
        <v>80</v>
      </c>
    </row>
    <row r="8" spans="1:4" s="1" customFormat="1" ht="29.5" x14ac:dyDescent="0.55000000000000004">
      <c r="A8" s="87">
        <v>43921</v>
      </c>
      <c r="B8" s="88" t="s">
        <v>27</v>
      </c>
      <c r="C8" s="42">
        <v>50</v>
      </c>
      <c r="D8" s="42">
        <v>30</v>
      </c>
    </row>
    <row r="9" spans="1:4" s="1" customFormat="1" ht="29.5" x14ac:dyDescent="0.55000000000000004">
      <c r="A9" s="73">
        <v>43925</v>
      </c>
      <c r="B9" s="117" t="s">
        <v>13</v>
      </c>
      <c r="C9" s="42"/>
      <c r="D9" s="42">
        <v>130</v>
      </c>
    </row>
    <row r="10" spans="1:4" s="1" customFormat="1" ht="29.5" x14ac:dyDescent="0.55000000000000004">
      <c r="A10" s="66">
        <v>43951</v>
      </c>
      <c r="B10" s="67" t="s">
        <v>28</v>
      </c>
      <c r="C10" s="42">
        <v>80</v>
      </c>
      <c r="D10" s="42">
        <v>50</v>
      </c>
    </row>
    <row r="11" spans="1:4" s="1" customFormat="1" ht="29.5" x14ac:dyDescent="0.55000000000000004">
      <c r="A11" s="44">
        <v>43951</v>
      </c>
      <c r="B11" s="42" t="s">
        <v>14</v>
      </c>
      <c r="C11" s="42"/>
      <c r="D11" s="42"/>
    </row>
    <row r="12" spans="1:4" s="1" customFormat="1" ht="29.5" x14ac:dyDescent="0.55000000000000004">
      <c r="A12" s="45"/>
      <c r="B12" s="56"/>
      <c r="C12" s="42"/>
      <c r="D12" s="42"/>
    </row>
    <row r="13" spans="1:4" s="42" customFormat="1" ht="27.5" x14ac:dyDescent="0.55000000000000004"/>
    <row r="14" spans="1:4" s="42" customFormat="1" ht="27.5" x14ac:dyDescent="0.55000000000000004">
      <c r="B14" s="59"/>
    </row>
    <row r="15" spans="1:4" s="42" customFormat="1" ht="27.5" x14ac:dyDescent="0.55000000000000004">
      <c r="B15" s="58"/>
    </row>
    <row r="16" spans="1:4" s="42" customFormat="1" ht="27.5" x14ac:dyDescent="0.55000000000000004"/>
    <row r="17" s="42" customFormat="1" ht="27.5" x14ac:dyDescent="0.55000000000000004"/>
    <row r="18" s="42" customFormat="1" ht="27.5" x14ac:dyDescent="0.55000000000000004"/>
    <row r="19" s="42" customFormat="1" ht="27.5" x14ac:dyDescent="0.55000000000000004"/>
    <row r="20" s="42" customFormat="1" ht="27.5" x14ac:dyDescent="0.55000000000000004"/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FEE723-0CBB-40F2-B87B-C5ED63F0FC15}">
  <dimension ref="A1:S69"/>
  <sheetViews>
    <sheetView topLeftCell="A11" zoomScale="80" zoomScaleNormal="80" workbookViewId="0">
      <selection activeCell="A23" sqref="A23"/>
    </sheetView>
  </sheetViews>
  <sheetFormatPr defaultRowHeight="12.5" x14ac:dyDescent="0.25"/>
  <cols>
    <col min="1" max="1" width="13.7265625" bestFit="1" customWidth="1"/>
    <col min="2" max="2" width="24.26953125" customWidth="1"/>
    <col min="3" max="3" width="12.453125" customWidth="1"/>
    <col min="4" max="4" width="25.7265625" customWidth="1"/>
    <col min="5" max="5" width="9.1796875" style="16" customWidth="1"/>
    <col min="6" max="6" width="11.81640625" customWidth="1"/>
    <col min="7" max="7" width="23" customWidth="1"/>
    <col min="8" max="8" width="13.453125" bestFit="1" customWidth="1"/>
    <col min="9" max="9" width="25.453125" customWidth="1"/>
    <col min="10" max="10" width="9.1796875" style="16" customWidth="1"/>
    <col min="11" max="11" width="13.7265625" bestFit="1" customWidth="1"/>
    <col min="12" max="12" width="24.26953125" customWidth="1"/>
    <col min="13" max="13" width="13.7265625" bestFit="1" customWidth="1"/>
    <col min="14" max="14" width="25.7265625" customWidth="1"/>
    <col min="15" max="15" width="9.1796875" style="16"/>
    <col min="16" max="16" width="13.7265625" bestFit="1" customWidth="1"/>
    <col min="17" max="17" width="23" customWidth="1"/>
    <col min="18" max="18" width="13.453125" bestFit="1" customWidth="1"/>
    <col min="19" max="19" width="25.453125" customWidth="1"/>
  </cols>
  <sheetData>
    <row r="1" spans="1:19" ht="30" thickBot="1" x14ac:dyDescent="0.6">
      <c r="A1" s="109" t="s">
        <v>15</v>
      </c>
      <c r="B1" s="109"/>
      <c r="C1" s="109"/>
      <c r="D1" s="109"/>
      <c r="F1" s="109" t="s">
        <v>2</v>
      </c>
      <c r="G1" s="109"/>
      <c r="H1" s="109"/>
      <c r="I1" s="109"/>
      <c r="K1" s="109"/>
      <c r="L1" s="109"/>
      <c r="M1" s="109"/>
      <c r="N1" s="109"/>
      <c r="P1" s="109"/>
      <c r="Q1" s="109"/>
      <c r="R1" s="109"/>
      <c r="S1" s="109"/>
    </row>
    <row r="2" spans="1:19" ht="29.5" x14ac:dyDescent="0.55000000000000004">
      <c r="A2" s="27">
        <v>44571</v>
      </c>
      <c r="B2" s="54">
        <v>200</v>
      </c>
      <c r="C2" s="20"/>
      <c r="D2" s="22"/>
      <c r="F2" s="27"/>
      <c r="G2" s="84"/>
      <c r="H2" s="20">
        <v>44592</v>
      </c>
      <c r="I2" s="22">
        <v>240</v>
      </c>
      <c r="K2" s="27"/>
      <c r="L2" s="54"/>
      <c r="M2" s="2"/>
      <c r="N2" s="18"/>
      <c r="P2" s="27"/>
      <c r="Q2" s="54"/>
      <c r="R2" s="31"/>
      <c r="S2" s="32"/>
    </row>
    <row r="3" spans="1:19" ht="29.5" x14ac:dyDescent="0.55000000000000004">
      <c r="A3" s="82">
        <v>44594</v>
      </c>
      <c r="B3" s="83">
        <v>350</v>
      </c>
      <c r="C3" s="20"/>
      <c r="D3" s="60"/>
      <c r="F3" s="82"/>
      <c r="G3" s="86"/>
      <c r="H3" s="31">
        <v>44620</v>
      </c>
      <c r="I3" s="64">
        <v>320</v>
      </c>
      <c r="K3" s="20"/>
      <c r="L3" s="40"/>
      <c r="M3" s="20"/>
      <c r="N3" s="60"/>
      <c r="P3" s="20"/>
      <c r="Q3" s="40"/>
      <c r="R3" s="17"/>
      <c r="S3" s="19"/>
    </row>
    <row r="4" spans="1:19" ht="29.5" x14ac:dyDescent="0.55000000000000004">
      <c r="A4" s="74">
        <v>44655</v>
      </c>
      <c r="B4" s="75">
        <v>380</v>
      </c>
      <c r="C4" s="31"/>
      <c r="D4" s="64"/>
      <c r="F4" s="74"/>
      <c r="G4" s="89"/>
      <c r="H4" s="114">
        <v>44651</v>
      </c>
      <c r="I4" s="116">
        <v>400</v>
      </c>
      <c r="K4" s="31"/>
      <c r="L4" s="63"/>
      <c r="M4" s="2"/>
      <c r="N4" s="5"/>
      <c r="P4" s="31"/>
      <c r="Q4" s="63"/>
      <c r="R4" s="2"/>
      <c r="S4" s="5"/>
    </row>
    <row r="5" spans="1:19" ht="30" thickBot="1" x14ac:dyDescent="0.6">
      <c r="A5" s="2"/>
      <c r="B5" s="6"/>
      <c r="C5" s="2"/>
      <c r="D5" s="7"/>
      <c r="F5" s="2"/>
      <c r="G5" s="85"/>
      <c r="H5" s="33">
        <v>44681</v>
      </c>
      <c r="I5" s="72">
        <v>640</v>
      </c>
      <c r="K5" s="2"/>
      <c r="L5" s="6"/>
      <c r="M5" s="2"/>
      <c r="N5" s="7"/>
      <c r="P5" s="2"/>
      <c r="Q5" s="6"/>
      <c r="R5" s="2"/>
      <c r="S5" s="7"/>
    </row>
    <row r="6" spans="1:19" ht="29.5" x14ac:dyDescent="0.55000000000000004">
      <c r="A6" s="2"/>
      <c r="B6" s="4">
        <f>SUM(B2:B5)</f>
        <v>930</v>
      </c>
      <c r="C6" s="3"/>
      <c r="D6" s="5">
        <f>SUM(D2:D5)</f>
        <v>0</v>
      </c>
      <c r="F6" s="2"/>
      <c r="G6" s="4">
        <f>SUM(G2:G5)</f>
        <v>0</v>
      </c>
      <c r="H6" s="3"/>
      <c r="I6" s="5">
        <f>SUM(I2:I5)</f>
        <v>1600</v>
      </c>
      <c r="K6" s="2"/>
      <c r="L6" s="4"/>
      <c r="M6" s="3"/>
      <c r="N6" s="5"/>
      <c r="P6" s="2"/>
      <c r="Q6" s="4"/>
      <c r="R6" s="3"/>
      <c r="S6" s="5"/>
    </row>
    <row r="7" spans="1:19" x14ac:dyDescent="0.25">
      <c r="A7" s="16"/>
      <c r="B7" s="16"/>
      <c r="C7" s="16"/>
      <c r="D7" s="16"/>
      <c r="F7" s="16"/>
      <c r="G7" s="16"/>
      <c r="H7" s="16"/>
      <c r="I7" s="16"/>
      <c r="K7" s="16"/>
      <c r="L7" s="16"/>
      <c r="M7" s="16"/>
      <c r="N7" s="16"/>
      <c r="P7" s="16"/>
      <c r="Q7" s="16"/>
      <c r="R7" s="16"/>
      <c r="S7" s="16"/>
    </row>
    <row r="8" spans="1:19" ht="30" thickBot="1" x14ac:dyDescent="0.6">
      <c r="A8" s="109" t="s">
        <v>5</v>
      </c>
      <c r="B8" s="109"/>
      <c r="C8" s="109"/>
      <c r="D8" s="109"/>
      <c r="F8" s="109" t="s">
        <v>6</v>
      </c>
      <c r="G8" s="109"/>
      <c r="H8" s="109"/>
      <c r="I8" s="109"/>
      <c r="K8" s="109"/>
      <c r="L8" s="109"/>
      <c r="M8" s="109"/>
      <c r="N8" s="109"/>
      <c r="P8" s="109"/>
      <c r="Q8" s="109"/>
      <c r="R8" s="109"/>
      <c r="S8" s="109"/>
    </row>
    <row r="9" spans="1:19" ht="29.5" x14ac:dyDescent="0.55000000000000004">
      <c r="A9" s="27">
        <v>44571</v>
      </c>
      <c r="B9" s="54">
        <v>44</v>
      </c>
      <c r="C9" s="20"/>
      <c r="D9" s="22"/>
      <c r="F9" s="27"/>
      <c r="G9" s="84"/>
      <c r="H9" s="20">
        <v>44592</v>
      </c>
      <c r="I9" s="22">
        <f>2.4*22</f>
        <v>52.8</v>
      </c>
      <c r="K9" s="33"/>
      <c r="L9" s="34"/>
      <c r="M9" s="33"/>
      <c r="N9" s="68"/>
      <c r="P9" s="33"/>
      <c r="Q9" s="34"/>
      <c r="R9" s="33"/>
      <c r="S9" s="68"/>
    </row>
    <row r="10" spans="1:19" ht="29.5" x14ac:dyDescent="0.55000000000000004">
      <c r="A10" s="82">
        <v>44594</v>
      </c>
      <c r="B10" s="83">
        <f>3.5*22</f>
        <v>77</v>
      </c>
      <c r="C10" s="20"/>
      <c r="D10" s="60"/>
      <c r="F10" s="82"/>
      <c r="G10" s="86"/>
      <c r="H10" s="31">
        <v>44620</v>
      </c>
      <c r="I10" s="64">
        <f>3.2*22</f>
        <v>70.400000000000006</v>
      </c>
      <c r="K10" s="20"/>
      <c r="L10" s="40"/>
      <c r="M10" s="74"/>
      <c r="N10" s="76"/>
      <c r="P10" s="33"/>
      <c r="Q10" s="69"/>
      <c r="R10" s="33"/>
      <c r="S10" s="70"/>
    </row>
    <row r="11" spans="1:19" ht="29.5" x14ac:dyDescent="0.55000000000000004">
      <c r="A11" s="74">
        <v>44655</v>
      </c>
      <c r="B11" s="75">
        <f>3.8*22</f>
        <v>83.6</v>
      </c>
      <c r="C11" s="31"/>
      <c r="D11" s="64"/>
      <c r="F11" s="74"/>
      <c r="G11" s="89"/>
      <c r="H11" s="114">
        <v>44651</v>
      </c>
      <c r="I11" s="116">
        <v>88</v>
      </c>
      <c r="K11" s="2"/>
      <c r="L11" s="4"/>
      <c r="M11" s="31"/>
      <c r="N11" s="64"/>
      <c r="P11" s="33"/>
      <c r="Q11" s="69"/>
      <c r="R11" s="33"/>
      <c r="S11" s="70"/>
    </row>
    <row r="12" spans="1:19" ht="30" thickBot="1" x14ac:dyDescent="0.6">
      <c r="A12" s="2"/>
      <c r="B12" s="6"/>
      <c r="C12" s="2"/>
      <c r="D12" s="7"/>
      <c r="F12" s="2"/>
      <c r="G12" s="85"/>
      <c r="H12" s="33">
        <v>44681</v>
      </c>
      <c r="I12" s="72">
        <f>6.4*22</f>
        <v>140.80000000000001</v>
      </c>
      <c r="K12" s="2"/>
      <c r="L12" s="6"/>
      <c r="M12" s="2"/>
      <c r="N12" s="7"/>
      <c r="P12" s="33"/>
      <c r="Q12" s="71"/>
      <c r="R12" s="33"/>
      <c r="S12" s="72"/>
    </row>
    <row r="13" spans="1:19" ht="29.5" x14ac:dyDescent="0.55000000000000004">
      <c r="A13" s="2"/>
      <c r="B13" s="4">
        <f>SUM(B9:B12)</f>
        <v>204.6</v>
      </c>
      <c r="C13" s="3"/>
      <c r="D13" s="5">
        <f>SUM(D9:D12)</f>
        <v>0</v>
      </c>
      <c r="F13" s="2"/>
      <c r="G13" s="4">
        <f>SUM(G9:G12)</f>
        <v>0</v>
      </c>
      <c r="H13" s="3"/>
      <c r="I13" s="5">
        <f>SUM(I9:I12)</f>
        <v>352</v>
      </c>
      <c r="K13" s="2"/>
      <c r="L13" s="4"/>
      <c r="M13" s="3"/>
      <c r="N13" s="5"/>
      <c r="P13" s="2"/>
      <c r="Q13" s="4"/>
      <c r="R13" s="3"/>
      <c r="S13" s="5"/>
    </row>
    <row r="14" spans="1:19" x14ac:dyDescent="0.25">
      <c r="A14" s="16"/>
      <c r="B14" s="16"/>
      <c r="C14" s="16"/>
      <c r="D14" s="16"/>
      <c r="F14" s="16"/>
      <c r="G14" s="16"/>
      <c r="H14" s="16"/>
      <c r="I14" s="16"/>
      <c r="K14" s="16"/>
      <c r="L14" s="16"/>
      <c r="M14" s="16"/>
      <c r="N14" s="16"/>
      <c r="P14" s="16"/>
      <c r="Q14" s="16"/>
      <c r="R14" s="16"/>
      <c r="S14" s="16"/>
    </row>
    <row r="15" spans="1:19" ht="30" thickBot="1" x14ac:dyDescent="0.6">
      <c r="A15" s="109" t="s">
        <v>4</v>
      </c>
      <c r="B15" s="109"/>
      <c r="C15" s="109"/>
      <c r="D15" s="109"/>
      <c r="F15" s="109" t="s">
        <v>7</v>
      </c>
      <c r="G15" s="109"/>
      <c r="H15" s="109"/>
      <c r="I15" s="109"/>
      <c r="K15" s="109"/>
      <c r="L15" s="109"/>
      <c r="M15" s="109"/>
      <c r="N15" s="109"/>
      <c r="P15" s="109"/>
      <c r="Q15" s="109"/>
      <c r="R15" s="109"/>
      <c r="S15" s="109"/>
    </row>
    <row r="16" spans="1:19" ht="29.5" x14ac:dyDescent="0.55000000000000004">
      <c r="A16" s="27"/>
      <c r="B16" s="54"/>
      <c r="C16" s="27">
        <v>44571</v>
      </c>
      <c r="D16" s="28">
        <v>244</v>
      </c>
      <c r="F16" s="20">
        <v>44592</v>
      </c>
      <c r="G16" s="21">
        <v>293</v>
      </c>
      <c r="H16" s="31"/>
      <c r="I16" s="32"/>
      <c r="K16" s="31"/>
      <c r="L16" s="41"/>
      <c r="M16" s="74"/>
      <c r="N16" s="77"/>
      <c r="P16" s="33"/>
      <c r="Q16" s="34"/>
      <c r="R16" s="27"/>
      <c r="S16" s="28"/>
    </row>
    <row r="17" spans="1:19" ht="29.5" x14ac:dyDescent="0.55000000000000004">
      <c r="A17" s="82"/>
      <c r="B17" s="83"/>
      <c r="C17" s="82">
        <v>44594</v>
      </c>
      <c r="D17" s="113">
        <v>427</v>
      </c>
      <c r="F17" s="31">
        <v>44620</v>
      </c>
      <c r="G17" s="63">
        <v>390</v>
      </c>
      <c r="H17" s="17"/>
      <c r="I17" s="19"/>
      <c r="K17" s="2"/>
      <c r="L17" s="4"/>
      <c r="M17" s="2"/>
      <c r="N17" s="5"/>
      <c r="P17" s="74"/>
      <c r="Q17" s="75"/>
      <c r="R17" s="2"/>
      <c r="S17" s="5"/>
    </row>
    <row r="18" spans="1:19" ht="29.5" x14ac:dyDescent="0.55000000000000004">
      <c r="A18" s="74"/>
      <c r="B18" s="75"/>
      <c r="C18" s="74">
        <v>44655</v>
      </c>
      <c r="D18" s="76">
        <f>380+84</f>
        <v>464</v>
      </c>
      <c r="F18" s="114">
        <v>44651</v>
      </c>
      <c r="G18" s="115">
        <v>488</v>
      </c>
      <c r="H18" s="2"/>
      <c r="I18" s="5"/>
      <c r="K18" s="2"/>
      <c r="L18" s="4"/>
      <c r="M18" s="2"/>
      <c r="N18" s="5"/>
      <c r="P18" s="2"/>
      <c r="Q18" s="4"/>
      <c r="R18" s="2"/>
      <c r="S18" s="5"/>
    </row>
    <row r="19" spans="1:19" ht="30" thickBot="1" x14ac:dyDescent="0.6">
      <c r="A19" s="2"/>
      <c r="B19" s="6"/>
      <c r="C19" s="2"/>
      <c r="D19" s="7"/>
      <c r="F19" s="33">
        <v>44681</v>
      </c>
      <c r="G19" s="71">
        <v>781</v>
      </c>
      <c r="H19" s="2"/>
      <c r="I19" s="7"/>
      <c r="K19" s="2"/>
      <c r="L19" s="6"/>
      <c r="M19" s="2"/>
      <c r="N19" s="7"/>
      <c r="P19" s="2"/>
      <c r="Q19" s="6"/>
      <c r="R19" s="2"/>
      <c r="S19" s="7"/>
    </row>
    <row r="20" spans="1:19" ht="29.5" x14ac:dyDescent="0.55000000000000004">
      <c r="A20" s="2"/>
      <c r="B20" s="4">
        <f>SUM(B16:B19)</f>
        <v>0</v>
      </c>
      <c r="C20" s="3"/>
      <c r="D20" s="5">
        <f>SUM(D16:D19)</f>
        <v>1135</v>
      </c>
      <c r="F20" s="2"/>
      <c r="G20" s="4">
        <f>SUM(G16:G19)</f>
        <v>1952</v>
      </c>
      <c r="H20" s="3"/>
      <c r="I20" s="5">
        <f>SUM(I16:I19)</f>
        <v>0</v>
      </c>
      <c r="K20" s="2"/>
      <c r="L20" s="4"/>
      <c r="M20" s="3"/>
      <c r="N20" s="5"/>
      <c r="P20" s="2"/>
      <c r="Q20" s="4"/>
      <c r="R20" s="3"/>
      <c r="S20" s="5"/>
    </row>
    <row r="21" spans="1:19" x14ac:dyDescent="0.25">
      <c r="A21" s="16"/>
      <c r="B21" s="16"/>
      <c r="C21" s="16"/>
      <c r="D21" s="16"/>
      <c r="F21" s="16"/>
      <c r="G21" s="16"/>
      <c r="H21" s="16"/>
      <c r="I21" s="16"/>
      <c r="K21" s="16"/>
      <c r="L21" s="16"/>
      <c r="M21" s="16"/>
      <c r="N21" s="16"/>
      <c r="P21" s="16"/>
      <c r="Q21" s="16"/>
      <c r="R21" s="16"/>
      <c r="S21" s="16"/>
    </row>
    <row r="22" spans="1:19" ht="30" thickBot="1" x14ac:dyDescent="0.6">
      <c r="A22" s="109" t="s">
        <v>30</v>
      </c>
      <c r="B22" s="109"/>
      <c r="C22" s="109"/>
      <c r="D22" s="109"/>
      <c r="F22" s="109" t="s">
        <v>29</v>
      </c>
      <c r="G22" s="109"/>
      <c r="H22" s="109"/>
      <c r="I22" s="109"/>
      <c r="K22" s="109"/>
      <c r="L22" s="109"/>
      <c r="M22" s="109"/>
      <c r="N22" s="109"/>
      <c r="P22" s="109"/>
      <c r="Q22" s="109"/>
      <c r="R22" s="109"/>
      <c r="S22" s="109"/>
    </row>
    <row r="23" spans="1:19" ht="29.5" x14ac:dyDescent="0.55000000000000004">
      <c r="A23" s="2">
        <v>44316</v>
      </c>
      <c r="B23" s="79">
        <v>235</v>
      </c>
      <c r="C23" s="2"/>
      <c r="D23" s="18"/>
      <c r="E23" s="108"/>
      <c r="F23" s="2"/>
      <c r="G23" s="79"/>
      <c r="H23" s="2">
        <v>44316</v>
      </c>
      <c r="I23" s="18">
        <v>235</v>
      </c>
      <c r="K23" s="20"/>
      <c r="L23" s="21"/>
      <c r="M23" s="33"/>
      <c r="N23" s="68"/>
      <c r="P23" s="20"/>
      <c r="Q23" s="21"/>
      <c r="R23" s="31"/>
      <c r="S23" s="32"/>
    </row>
    <row r="24" spans="1:19" ht="29.5" x14ac:dyDescent="0.55000000000000004">
      <c r="A24" s="2"/>
      <c r="B24" s="4"/>
      <c r="C24" s="74"/>
      <c r="D24" s="76"/>
      <c r="F24" s="2"/>
      <c r="G24" s="4"/>
      <c r="H24" s="2"/>
      <c r="I24" s="5"/>
      <c r="K24" s="2"/>
      <c r="L24" s="4"/>
      <c r="M24" s="74"/>
      <c r="N24" s="76"/>
      <c r="P24" s="2"/>
      <c r="Q24" s="4"/>
      <c r="R24" s="2"/>
      <c r="S24" s="5"/>
    </row>
    <row r="25" spans="1:19" ht="29.5" x14ac:dyDescent="0.55000000000000004">
      <c r="A25" s="2"/>
      <c r="B25" s="4"/>
      <c r="C25" s="2"/>
      <c r="D25" s="5"/>
      <c r="F25" s="2"/>
      <c r="G25" s="4"/>
      <c r="H25" s="2"/>
      <c r="I25" s="5"/>
      <c r="K25" s="2"/>
      <c r="L25" s="4"/>
      <c r="M25" s="2"/>
      <c r="N25" s="5"/>
      <c r="P25" s="2"/>
      <c r="Q25" s="4"/>
      <c r="R25" s="2"/>
      <c r="S25" s="5"/>
    </row>
    <row r="26" spans="1:19" ht="30" thickBot="1" x14ac:dyDescent="0.6">
      <c r="A26" s="2"/>
      <c r="B26" s="6"/>
      <c r="C26" s="2"/>
      <c r="D26" s="7"/>
      <c r="F26" s="2"/>
      <c r="G26" s="6"/>
      <c r="H26" s="2"/>
      <c r="I26" s="7"/>
      <c r="K26" s="2"/>
      <c r="L26" s="6"/>
      <c r="M26" s="2"/>
      <c r="N26" s="7"/>
      <c r="P26" s="2"/>
      <c r="Q26" s="6"/>
      <c r="R26" s="2"/>
      <c r="S26" s="7"/>
    </row>
    <row r="27" spans="1:19" ht="29.5" x14ac:dyDescent="0.55000000000000004">
      <c r="A27" s="2"/>
      <c r="B27" s="4"/>
      <c r="C27" s="3"/>
      <c r="D27" s="5"/>
      <c r="F27" s="2"/>
      <c r="G27" s="4"/>
      <c r="H27" s="3"/>
      <c r="I27" s="5"/>
      <c r="K27" s="2"/>
      <c r="L27" s="4"/>
      <c r="M27" s="3"/>
      <c r="N27" s="5"/>
      <c r="P27" s="2"/>
      <c r="Q27" s="4"/>
      <c r="R27" s="3"/>
      <c r="S27" s="5"/>
    </row>
    <row r="28" spans="1:19" x14ac:dyDescent="0.25">
      <c r="A28" s="16"/>
      <c r="B28" s="16"/>
      <c r="C28" s="16"/>
      <c r="D28" s="16"/>
      <c r="F28" s="16"/>
      <c r="G28" s="16"/>
      <c r="H28" s="16"/>
      <c r="I28" s="16"/>
      <c r="K28" s="16"/>
      <c r="L28" s="16"/>
      <c r="M28" s="16"/>
      <c r="N28" s="16"/>
      <c r="P28" s="16"/>
      <c r="Q28" s="16"/>
      <c r="R28" s="16"/>
      <c r="S28" s="16"/>
    </row>
    <row r="29" spans="1:19" ht="30" thickBot="1" x14ac:dyDescent="0.6">
      <c r="A29" s="109" t="s">
        <v>0</v>
      </c>
      <c r="B29" s="109"/>
      <c r="C29" s="109"/>
      <c r="D29" s="109"/>
      <c r="F29" s="109"/>
      <c r="G29" s="109"/>
      <c r="H29" s="109"/>
      <c r="I29" s="109"/>
      <c r="K29" s="109"/>
      <c r="L29" s="109"/>
      <c r="M29" s="109"/>
      <c r="N29" s="109"/>
      <c r="P29" s="109"/>
      <c r="Q29" s="109"/>
      <c r="R29" s="109"/>
      <c r="S29" s="109"/>
    </row>
    <row r="30" spans="1:19" ht="29.5" x14ac:dyDescent="0.55000000000000004">
      <c r="A30" s="20"/>
      <c r="B30" s="21">
        <v>930</v>
      </c>
      <c r="C30" s="33"/>
      <c r="D30" s="68">
        <v>235</v>
      </c>
      <c r="F30" s="20"/>
      <c r="G30" s="21"/>
      <c r="H30" s="27"/>
      <c r="I30" s="28"/>
      <c r="K30" s="20"/>
      <c r="L30" s="21"/>
      <c r="M30" s="33"/>
      <c r="N30" s="68"/>
      <c r="P30" s="20"/>
      <c r="Q30" s="21"/>
      <c r="R30" s="27"/>
      <c r="S30" s="28"/>
    </row>
    <row r="31" spans="1:19" ht="29.5" x14ac:dyDescent="0.55000000000000004">
      <c r="A31" s="2"/>
      <c r="B31" s="4"/>
      <c r="C31" s="74"/>
      <c r="D31" s="76"/>
      <c r="F31" s="2"/>
      <c r="G31" s="4"/>
      <c r="H31" s="2"/>
      <c r="I31" s="5"/>
      <c r="K31" s="2"/>
      <c r="L31" s="4"/>
      <c r="M31" s="74"/>
      <c r="N31" s="76"/>
      <c r="P31" s="2"/>
      <c r="Q31" s="4"/>
      <c r="R31" s="2"/>
      <c r="S31" s="5"/>
    </row>
    <row r="32" spans="1:19" ht="29.5" x14ac:dyDescent="0.55000000000000004">
      <c r="A32" s="2"/>
      <c r="B32" s="4"/>
      <c r="C32" s="2"/>
      <c r="D32" s="5"/>
      <c r="F32" s="2"/>
      <c r="G32" s="4"/>
      <c r="H32" s="2"/>
      <c r="I32" s="5"/>
      <c r="K32" s="2"/>
      <c r="L32" s="4"/>
      <c r="M32" s="2"/>
      <c r="N32" s="5"/>
      <c r="P32" s="2"/>
      <c r="Q32" s="4"/>
      <c r="R32" s="2"/>
      <c r="S32" s="5"/>
    </row>
    <row r="33" spans="1:19" ht="30" thickBot="1" x14ac:dyDescent="0.6">
      <c r="A33" s="2"/>
      <c r="B33" s="6"/>
      <c r="C33" s="2"/>
      <c r="D33" s="7"/>
      <c r="F33" s="2"/>
      <c r="G33" s="6"/>
      <c r="H33" s="2"/>
      <c r="I33" s="7"/>
      <c r="K33" s="2"/>
      <c r="L33" s="6"/>
      <c r="M33" s="2"/>
      <c r="N33" s="7"/>
      <c r="P33" s="2"/>
      <c r="Q33" s="6"/>
      <c r="R33" s="2"/>
      <c r="S33" s="7"/>
    </row>
    <row r="34" spans="1:19" ht="29.5" x14ac:dyDescent="0.55000000000000004">
      <c r="A34" s="2"/>
      <c r="B34" s="4"/>
      <c r="C34" s="3"/>
      <c r="D34" s="5"/>
      <c r="F34" s="2"/>
      <c r="G34" s="4"/>
      <c r="H34" s="3"/>
      <c r="I34" s="5"/>
      <c r="K34" s="2"/>
      <c r="L34" s="4"/>
      <c r="M34" s="3"/>
      <c r="N34" s="5"/>
      <c r="P34" s="2"/>
      <c r="Q34" s="4"/>
      <c r="R34" s="3"/>
      <c r="S34" s="5"/>
    </row>
    <row r="35" spans="1:19" x14ac:dyDescent="0.25">
      <c r="A35" s="16"/>
      <c r="B35" s="16"/>
      <c r="C35" s="16"/>
      <c r="D35" s="16"/>
      <c r="F35" s="16"/>
      <c r="G35" s="16"/>
      <c r="H35" s="16"/>
      <c r="I35" s="16"/>
      <c r="K35" s="16"/>
      <c r="L35" s="16"/>
      <c r="M35" s="16"/>
      <c r="N35" s="16"/>
      <c r="P35" s="16"/>
      <c r="Q35" s="16"/>
      <c r="R35" s="16"/>
      <c r="S35" s="16"/>
    </row>
    <row r="36" spans="1:19" ht="30" thickBot="1" x14ac:dyDescent="0.6">
      <c r="A36" s="109"/>
      <c r="B36" s="109"/>
      <c r="C36" s="109"/>
      <c r="D36" s="109"/>
      <c r="F36" s="109"/>
      <c r="G36" s="109"/>
      <c r="H36" s="109"/>
      <c r="I36" s="109"/>
      <c r="K36" s="109"/>
      <c r="L36" s="109"/>
      <c r="M36" s="109"/>
      <c r="N36" s="109"/>
      <c r="P36" s="109"/>
      <c r="Q36" s="109"/>
      <c r="R36" s="109"/>
      <c r="S36" s="109"/>
    </row>
    <row r="37" spans="1:19" ht="29.5" x14ac:dyDescent="0.55000000000000004">
      <c r="A37" s="20"/>
      <c r="B37" s="21"/>
      <c r="C37" s="27"/>
      <c r="D37" s="28"/>
      <c r="F37" s="20"/>
      <c r="G37" s="21"/>
      <c r="H37" s="27"/>
      <c r="I37" s="28"/>
      <c r="K37" s="20"/>
      <c r="L37" s="21"/>
      <c r="M37" s="27"/>
      <c r="N37" s="28"/>
      <c r="P37" s="20"/>
      <c r="Q37" s="21"/>
      <c r="R37" s="27"/>
      <c r="S37" s="28"/>
    </row>
    <row r="38" spans="1:19" ht="29.5" x14ac:dyDescent="0.55000000000000004">
      <c r="A38" s="2"/>
      <c r="B38" s="4"/>
      <c r="C38" s="2"/>
      <c r="D38" s="5"/>
      <c r="F38" s="2"/>
      <c r="G38" s="4"/>
      <c r="H38" s="2"/>
      <c r="I38" s="5"/>
      <c r="K38" s="2"/>
      <c r="L38" s="4"/>
      <c r="M38" s="2"/>
      <c r="N38" s="5"/>
      <c r="P38" s="2"/>
      <c r="Q38" s="4"/>
      <c r="R38" s="2"/>
      <c r="S38" s="5"/>
    </row>
    <row r="39" spans="1:19" ht="29.5" x14ac:dyDescent="0.55000000000000004">
      <c r="A39" s="2"/>
      <c r="B39" s="4"/>
      <c r="C39" s="2"/>
      <c r="D39" s="5"/>
      <c r="F39" s="2"/>
      <c r="G39" s="4"/>
      <c r="H39" s="2"/>
      <c r="I39" s="5"/>
      <c r="K39" s="2"/>
      <c r="L39" s="4"/>
      <c r="M39" s="2"/>
      <c r="N39" s="5"/>
      <c r="P39" s="2"/>
      <c r="Q39" s="4"/>
      <c r="R39" s="2"/>
      <c r="S39" s="5"/>
    </row>
    <row r="40" spans="1:19" ht="30" thickBot="1" x14ac:dyDescent="0.6">
      <c r="A40" s="2"/>
      <c r="B40" s="6"/>
      <c r="C40" s="2"/>
      <c r="D40" s="7"/>
      <c r="F40" s="2"/>
      <c r="G40" s="6"/>
      <c r="H40" s="2"/>
      <c r="I40" s="7"/>
      <c r="K40" s="2"/>
      <c r="L40" s="6"/>
      <c r="M40" s="2"/>
      <c r="N40" s="7"/>
      <c r="P40" s="2"/>
      <c r="Q40" s="6"/>
      <c r="R40" s="2"/>
      <c r="S40" s="7"/>
    </row>
    <row r="41" spans="1:19" ht="29.5" x14ac:dyDescent="0.55000000000000004">
      <c r="A41" s="2"/>
      <c r="B41" s="4"/>
      <c r="C41" s="3"/>
      <c r="D41" s="5"/>
      <c r="F41" s="2"/>
      <c r="G41" s="4"/>
      <c r="H41" s="3"/>
      <c r="I41" s="5"/>
      <c r="K41" s="2"/>
      <c r="L41" s="4"/>
      <c r="M41" s="3"/>
      <c r="N41" s="5"/>
      <c r="P41" s="2"/>
      <c r="Q41" s="4"/>
      <c r="R41" s="3"/>
      <c r="S41" s="5"/>
    </row>
    <row r="42" spans="1:19" x14ac:dyDescent="0.25">
      <c r="A42" s="16"/>
      <c r="B42" s="16"/>
      <c r="C42" s="16"/>
      <c r="D42" s="16"/>
      <c r="F42" s="16"/>
      <c r="G42" s="16"/>
      <c r="H42" s="16"/>
      <c r="I42" s="16"/>
      <c r="K42" s="16"/>
      <c r="L42" s="16"/>
      <c r="M42" s="16"/>
      <c r="N42" s="16"/>
      <c r="P42" s="16"/>
      <c r="Q42" s="16"/>
      <c r="R42" s="16"/>
      <c r="S42" s="16"/>
    </row>
    <row r="43" spans="1:19" ht="30" thickBot="1" x14ac:dyDescent="0.6">
      <c r="A43" s="109"/>
      <c r="B43" s="109"/>
      <c r="C43" s="109"/>
      <c r="D43" s="109"/>
      <c r="F43" s="109"/>
      <c r="G43" s="109"/>
      <c r="H43" s="109"/>
      <c r="I43" s="109"/>
      <c r="K43" s="109"/>
      <c r="L43" s="109"/>
      <c r="M43" s="109"/>
      <c r="N43" s="109"/>
      <c r="P43" s="109"/>
      <c r="Q43" s="109"/>
      <c r="R43" s="109"/>
      <c r="S43" s="109"/>
    </row>
    <row r="44" spans="1:19" ht="29.5" x14ac:dyDescent="0.55000000000000004">
      <c r="A44" s="33"/>
      <c r="B44" s="34"/>
      <c r="C44" s="20"/>
      <c r="D44" s="22"/>
      <c r="F44" s="33"/>
      <c r="G44" s="21"/>
      <c r="H44" s="20"/>
      <c r="I44" s="22"/>
      <c r="K44" s="33"/>
      <c r="L44" s="34"/>
      <c r="M44" s="20"/>
      <c r="N44" s="22"/>
      <c r="P44" s="33"/>
      <c r="Q44" s="34"/>
      <c r="R44" s="20"/>
      <c r="S44" s="22"/>
    </row>
    <row r="45" spans="1:19" ht="29.5" x14ac:dyDescent="0.55000000000000004">
      <c r="A45" s="2"/>
      <c r="B45" s="4"/>
      <c r="C45" s="2"/>
      <c r="D45" s="96"/>
      <c r="F45" s="2"/>
      <c r="G45" s="102"/>
      <c r="H45" s="2"/>
      <c r="I45" s="5"/>
      <c r="K45" s="2"/>
      <c r="L45" s="4"/>
      <c r="M45" s="2"/>
      <c r="N45" s="5"/>
      <c r="P45" s="2"/>
      <c r="Q45" s="4"/>
      <c r="R45" s="2"/>
      <c r="S45" s="5"/>
    </row>
    <row r="46" spans="1:19" ht="29.5" x14ac:dyDescent="0.55000000000000004">
      <c r="A46" s="2"/>
      <c r="B46" s="4"/>
      <c r="C46" s="2"/>
      <c r="D46" s="103"/>
      <c r="F46" s="2"/>
      <c r="G46" s="104"/>
      <c r="H46" s="2"/>
      <c r="I46" s="5"/>
      <c r="K46" s="2"/>
      <c r="L46" s="4"/>
      <c r="M46" s="2"/>
      <c r="N46" s="5"/>
      <c r="P46" s="2"/>
      <c r="Q46" s="4"/>
      <c r="R46" s="2"/>
      <c r="S46" s="5"/>
    </row>
    <row r="47" spans="1:19" ht="30" thickBot="1" x14ac:dyDescent="0.6">
      <c r="A47" s="2"/>
      <c r="B47" s="6"/>
      <c r="C47" s="2"/>
      <c r="D47" s="7"/>
      <c r="F47" s="2"/>
      <c r="G47" s="6"/>
      <c r="H47" s="2"/>
      <c r="I47" s="7"/>
      <c r="K47" s="2"/>
      <c r="L47" s="6"/>
      <c r="M47" s="2"/>
      <c r="N47" s="7"/>
      <c r="P47" s="2"/>
      <c r="Q47" s="6"/>
      <c r="R47" s="2"/>
      <c r="S47" s="7"/>
    </row>
    <row r="48" spans="1:19" ht="29.5" x14ac:dyDescent="0.55000000000000004">
      <c r="A48" s="2"/>
      <c r="B48" s="4"/>
      <c r="C48" s="3"/>
      <c r="D48" s="5"/>
      <c r="F48" s="2"/>
      <c r="G48" s="4"/>
      <c r="H48" s="3"/>
      <c r="I48" s="5"/>
      <c r="K48" s="2"/>
      <c r="L48" s="4"/>
      <c r="M48" s="3"/>
      <c r="N48" s="5"/>
      <c r="P48" s="2"/>
      <c r="Q48" s="4"/>
      <c r="R48" s="3"/>
      <c r="S48" s="5"/>
    </row>
    <row r="49" spans="1:19" x14ac:dyDescent="0.25">
      <c r="A49" s="16"/>
      <c r="B49" s="16"/>
      <c r="C49" s="16"/>
      <c r="D49" s="16"/>
      <c r="F49" s="16"/>
      <c r="G49" s="16"/>
      <c r="H49" s="16"/>
      <c r="I49" s="16"/>
      <c r="K49" s="16"/>
      <c r="L49" s="16"/>
      <c r="M49" s="16"/>
      <c r="N49" s="16"/>
      <c r="P49" s="16"/>
      <c r="Q49" s="16"/>
      <c r="R49" s="16"/>
      <c r="S49" s="16"/>
    </row>
    <row r="50" spans="1:19" ht="30" thickBot="1" x14ac:dyDescent="0.6">
      <c r="A50" s="109"/>
      <c r="B50" s="109"/>
      <c r="C50" s="109"/>
      <c r="D50" s="109"/>
      <c r="F50" s="109"/>
      <c r="G50" s="109"/>
      <c r="H50" s="109"/>
      <c r="I50" s="109"/>
      <c r="K50" s="109"/>
      <c r="L50" s="109"/>
      <c r="M50" s="109"/>
      <c r="N50" s="109"/>
      <c r="P50" s="109"/>
      <c r="Q50" s="109"/>
      <c r="R50" s="109"/>
      <c r="S50" s="109"/>
    </row>
    <row r="51" spans="1:19" ht="29.5" x14ac:dyDescent="0.55000000000000004">
      <c r="A51" s="31"/>
      <c r="B51" s="54"/>
      <c r="C51" s="20"/>
      <c r="D51" s="22"/>
      <c r="F51" s="33"/>
      <c r="G51" s="34"/>
      <c r="H51" s="20"/>
      <c r="I51" s="28"/>
      <c r="K51" s="31"/>
      <c r="L51" s="41"/>
      <c r="M51" s="20"/>
      <c r="N51" s="22"/>
      <c r="P51" s="33"/>
      <c r="Q51" s="34"/>
      <c r="R51" s="20"/>
      <c r="S51" s="22"/>
    </row>
    <row r="52" spans="1:19" ht="29.5" x14ac:dyDescent="0.55000000000000004">
      <c r="A52" s="2"/>
      <c r="B52" s="4"/>
      <c r="C52" s="2"/>
      <c r="D52" s="5"/>
      <c r="F52" s="2"/>
      <c r="G52" s="4"/>
      <c r="H52" s="2"/>
      <c r="I52" s="5"/>
      <c r="K52" s="2"/>
      <c r="L52" s="4"/>
      <c r="M52" s="2"/>
      <c r="N52" s="5"/>
      <c r="P52" s="2"/>
      <c r="Q52" s="4"/>
      <c r="R52" s="2"/>
      <c r="S52" s="5"/>
    </row>
    <row r="53" spans="1:19" ht="29.5" x14ac:dyDescent="0.55000000000000004">
      <c r="A53" s="2"/>
      <c r="B53" s="4"/>
      <c r="C53" s="2"/>
      <c r="D53" s="5"/>
      <c r="F53" s="2"/>
      <c r="G53" s="4"/>
      <c r="H53" s="2"/>
      <c r="I53" s="5"/>
      <c r="K53" s="2"/>
      <c r="L53" s="4"/>
      <c r="M53" s="2"/>
      <c r="N53" s="5"/>
      <c r="P53" s="2"/>
      <c r="Q53" s="4"/>
      <c r="R53" s="2"/>
      <c r="S53" s="5"/>
    </row>
    <row r="54" spans="1:19" ht="30" thickBot="1" x14ac:dyDescent="0.6">
      <c r="A54" s="2"/>
      <c r="B54" s="6"/>
      <c r="C54" s="2"/>
      <c r="D54" s="7"/>
      <c r="F54" s="2"/>
      <c r="G54" s="6"/>
      <c r="H54" s="2"/>
      <c r="I54" s="7"/>
      <c r="K54" s="2"/>
      <c r="L54" s="6"/>
      <c r="M54" s="2"/>
      <c r="N54" s="7"/>
      <c r="P54" s="2"/>
      <c r="Q54" s="6"/>
      <c r="R54" s="2"/>
      <c r="S54" s="7"/>
    </row>
    <row r="55" spans="1:19" ht="29.5" x14ac:dyDescent="0.55000000000000004">
      <c r="A55" s="2"/>
      <c r="B55" s="4"/>
      <c r="C55" s="3"/>
      <c r="D55" s="5"/>
      <c r="F55" s="2"/>
      <c r="G55" s="4"/>
      <c r="H55" s="3"/>
      <c r="I55" s="5"/>
      <c r="K55" s="2"/>
      <c r="L55" s="4"/>
      <c r="M55" s="3"/>
      <c r="N55" s="5"/>
      <c r="P55" s="2"/>
      <c r="Q55" s="4"/>
      <c r="R55" s="3"/>
      <c r="S55" s="5"/>
    </row>
    <row r="56" spans="1:19" x14ac:dyDescent="0.25">
      <c r="A56" s="16"/>
      <c r="B56" s="16"/>
      <c r="C56" s="16"/>
      <c r="D56" s="16"/>
      <c r="F56" s="16"/>
      <c r="G56" s="16"/>
      <c r="H56" s="16"/>
      <c r="I56" s="16"/>
      <c r="K56" s="16"/>
      <c r="L56" s="16"/>
      <c r="M56" s="16"/>
      <c r="N56" s="16"/>
      <c r="P56" s="16"/>
      <c r="Q56" s="16"/>
      <c r="R56" s="16"/>
      <c r="S56" s="16"/>
    </row>
    <row r="57" spans="1:19" ht="30" thickBot="1" x14ac:dyDescent="0.6">
      <c r="A57" s="109"/>
      <c r="B57" s="109"/>
      <c r="C57" s="109"/>
      <c r="D57" s="109"/>
      <c r="F57" s="109"/>
      <c r="G57" s="109"/>
      <c r="H57" s="109"/>
      <c r="I57" s="109"/>
      <c r="K57" s="109"/>
      <c r="L57" s="109"/>
      <c r="M57" s="109"/>
      <c r="N57" s="109"/>
      <c r="P57" s="109"/>
      <c r="Q57" s="109"/>
      <c r="R57" s="109"/>
      <c r="S57" s="109"/>
    </row>
    <row r="58" spans="1:19" ht="29.5" x14ac:dyDescent="0.55000000000000004">
      <c r="A58" s="31"/>
      <c r="B58" s="41"/>
      <c r="C58" s="20"/>
      <c r="D58" s="22"/>
      <c r="F58" s="33"/>
      <c r="G58" s="34"/>
      <c r="H58" s="20"/>
      <c r="I58" s="22"/>
      <c r="K58" s="31"/>
      <c r="L58" s="41"/>
      <c r="M58" s="20"/>
      <c r="N58" s="22"/>
      <c r="P58" s="33"/>
      <c r="Q58" s="34"/>
      <c r="R58" s="20"/>
      <c r="S58" s="22"/>
    </row>
    <row r="59" spans="1:19" ht="29.5" x14ac:dyDescent="0.55000000000000004">
      <c r="A59" s="2"/>
      <c r="B59" s="4"/>
      <c r="C59" s="2"/>
      <c r="D59" s="5"/>
      <c r="F59" s="2"/>
      <c r="G59" s="4"/>
      <c r="H59" s="2"/>
      <c r="I59" s="5"/>
      <c r="K59" s="2"/>
      <c r="L59" s="4"/>
      <c r="M59" s="2"/>
      <c r="N59" s="5"/>
      <c r="P59" s="2"/>
      <c r="Q59" s="4"/>
      <c r="R59" s="2"/>
      <c r="S59" s="5"/>
    </row>
    <row r="60" spans="1:19" ht="29.5" x14ac:dyDescent="0.55000000000000004">
      <c r="A60" s="2"/>
      <c r="B60" s="4"/>
      <c r="C60" s="2"/>
      <c r="D60" s="5"/>
      <c r="F60" s="2"/>
      <c r="G60" s="4"/>
      <c r="H60" s="2"/>
      <c r="I60" s="5"/>
      <c r="K60" s="2"/>
      <c r="L60" s="4"/>
      <c r="M60" s="2"/>
      <c r="N60" s="5"/>
      <c r="P60" s="2"/>
      <c r="Q60" s="4"/>
      <c r="R60" s="2"/>
      <c r="S60" s="5"/>
    </row>
    <row r="61" spans="1:19" ht="30" thickBot="1" x14ac:dyDescent="0.6">
      <c r="A61" s="2"/>
      <c r="B61" s="6"/>
      <c r="C61" s="2"/>
      <c r="D61" s="7"/>
      <c r="F61" s="2"/>
      <c r="G61" s="6"/>
      <c r="H61" s="2"/>
      <c r="I61" s="7"/>
      <c r="K61" s="2"/>
      <c r="L61" s="6"/>
      <c r="M61" s="2"/>
      <c r="N61" s="7"/>
      <c r="P61" s="2"/>
      <c r="Q61" s="6"/>
      <c r="R61" s="2"/>
      <c r="S61" s="7"/>
    </row>
    <row r="62" spans="1:19" ht="29.5" x14ac:dyDescent="0.55000000000000004">
      <c r="A62" s="2"/>
      <c r="B62" s="4"/>
      <c r="C62" s="3"/>
      <c r="D62" s="5"/>
      <c r="F62" s="2"/>
      <c r="G62" s="4"/>
      <c r="H62" s="3"/>
      <c r="I62" s="5"/>
      <c r="K62" s="2"/>
      <c r="L62" s="4"/>
      <c r="M62" s="3"/>
      <c r="N62" s="5"/>
      <c r="P62" s="2"/>
      <c r="Q62" s="4"/>
      <c r="R62" s="3"/>
      <c r="S62" s="5"/>
    </row>
    <row r="63" spans="1:19" x14ac:dyDescent="0.25">
      <c r="A63" s="16"/>
      <c r="B63" s="16"/>
      <c r="C63" s="16"/>
      <c r="D63" s="16"/>
      <c r="F63" s="16"/>
      <c r="G63" s="16"/>
      <c r="H63" s="16"/>
      <c r="I63" s="16"/>
      <c r="K63" s="16"/>
      <c r="L63" s="16"/>
      <c r="M63" s="16"/>
      <c r="N63" s="16"/>
      <c r="P63" s="16"/>
      <c r="Q63" s="16"/>
      <c r="R63" s="16"/>
      <c r="S63" s="16"/>
    </row>
    <row r="64" spans="1:19" ht="30" thickBot="1" x14ac:dyDescent="0.6">
      <c r="A64" s="109"/>
      <c r="B64" s="109"/>
      <c r="C64" s="109"/>
      <c r="D64" s="109"/>
      <c r="F64" s="109"/>
      <c r="G64" s="109"/>
      <c r="H64" s="109"/>
      <c r="I64" s="109"/>
      <c r="K64" s="109"/>
      <c r="L64" s="109"/>
      <c r="M64" s="109"/>
      <c r="N64" s="109"/>
      <c r="P64" s="109"/>
      <c r="Q64" s="109"/>
      <c r="R64" s="109"/>
      <c r="S64" s="109"/>
    </row>
    <row r="65" spans="1:19" ht="29.5" x14ac:dyDescent="0.55000000000000004">
      <c r="A65" s="33"/>
      <c r="B65" s="34"/>
      <c r="C65" s="20"/>
      <c r="D65" s="22"/>
      <c r="F65" s="38"/>
      <c r="G65" s="39"/>
      <c r="H65" s="36"/>
      <c r="I65" s="37"/>
      <c r="K65" s="33"/>
      <c r="L65" s="34"/>
      <c r="M65" s="20"/>
      <c r="N65" s="22"/>
      <c r="P65" s="38"/>
      <c r="Q65" s="39"/>
      <c r="R65" s="36"/>
      <c r="S65" s="37"/>
    </row>
    <row r="66" spans="1:19" ht="29.5" x14ac:dyDescent="0.55000000000000004">
      <c r="A66" s="2"/>
      <c r="B66" s="4"/>
      <c r="C66" s="2"/>
      <c r="D66" s="5"/>
      <c r="F66" s="2"/>
      <c r="G66" s="4"/>
      <c r="H66" s="2"/>
      <c r="I66" s="5"/>
      <c r="K66" s="2"/>
      <c r="L66" s="4"/>
      <c r="M66" s="2"/>
      <c r="N66" s="5"/>
      <c r="P66" s="2"/>
      <c r="Q66" s="4"/>
      <c r="R66" s="2"/>
      <c r="S66" s="5"/>
    </row>
    <row r="67" spans="1:19" ht="29.5" x14ac:dyDescent="0.55000000000000004">
      <c r="A67" s="2"/>
      <c r="B67" s="4"/>
      <c r="C67" s="2"/>
      <c r="D67" s="5"/>
      <c r="F67" s="2"/>
      <c r="G67" s="4"/>
      <c r="H67" s="2"/>
      <c r="I67" s="5"/>
      <c r="K67" s="2"/>
      <c r="L67" s="4"/>
      <c r="M67" s="2"/>
      <c r="N67" s="5"/>
      <c r="P67" s="2"/>
      <c r="Q67" s="4"/>
      <c r="R67" s="2"/>
      <c r="S67" s="5"/>
    </row>
    <row r="68" spans="1:19" ht="30" thickBot="1" x14ac:dyDescent="0.6">
      <c r="A68" s="2"/>
      <c r="B68" s="6"/>
      <c r="C68" s="2"/>
      <c r="D68" s="7"/>
      <c r="F68" s="2"/>
      <c r="G68" s="6"/>
      <c r="H68" s="2"/>
      <c r="I68" s="7"/>
      <c r="K68" s="2"/>
      <c r="L68" s="6"/>
      <c r="M68" s="2"/>
      <c r="N68" s="7"/>
      <c r="P68" s="2"/>
      <c r="Q68" s="6"/>
      <c r="R68" s="2"/>
      <c r="S68" s="7"/>
    </row>
    <row r="69" spans="1:19" ht="29.5" x14ac:dyDescent="0.55000000000000004">
      <c r="A69" s="2"/>
      <c r="B69" s="4"/>
      <c r="C69" s="3"/>
      <c r="D69" s="5"/>
      <c r="F69" s="2"/>
      <c r="G69" s="4"/>
      <c r="H69" s="3"/>
      <c r="I69" s="5"/>
      <c r="K69" s="2"/>
      <c r="L69" s="4"/>
      <c r="M69" s="3"/>
      <c r="N69" s="5"/>
      <c r="P69" s="2"/>
      <c r="Q69" s="4"/>
      <c r="R69" s="3"/>
      <c r="S69" s="5"/>
    </row>
  </sheetData>
  <mergeCells count="40">
    <mergeCell ref="A1:D1"/>
    <mergeCell ref="F1:I1"/>
    <mergeCell ref="K1:N1"/>
    <mergeCell ref="P1:S1"/>
    <mergeCell ref="A8:D8"/>
    <mergeCell ref="F8:I8"/>
    <mergeCell ref="K8:N8"/>
    <mergeCell ref="P8:S8"/>
    <mergeCell ref="A15:D15"/>
    <mergeCell ref="F15:I15"/>
    <mergeCell ref="K15:N15"/>
    <mergeCell ref="P15:S15"/>
    <mergeCell ref="A22:D22"/>
    <mergeCell ref="F22:I22"/>
    <mergeCell ref="K22:N22"/>
    <mergeCell ref="P22:S22"/>
    <mergeCell ref="A29:D29"/>
    <mergeCell ref="F29:I29"/>
    <mergeCell ref="K29:N29"/>
    <mergeCell ref="P29:S29"/>
    <mergeCell ref="A36:D36"/>
    <mergeCell ref="F36:I36"/>
    <mergeCell ref="K36:N36"/>
    <mergeCell ref="P36:S36"/>
    <mergeCell ref="A43:D43"/>
    <mergeCell ref="F43:I43"/>
    <mergeCell ref="K43:N43"/>
    <mergeCell ref="P43:S43"/>
    <mergeCell ref="A50:D50"/>
    <mergeCell ref="F50:I50"/>
    <mergeCell ref="K50:N50"/>
    <mergeCell ref="P50:S50"/>
    <mergeCell ref="A57:D57"/>
    <mergeCell ref="F57:I57"/>
    <mergeCell ref="K57:N57"/>
    <mergeCell ref="P57:S57"/>
    <mergeCell ref="A64:D64"/>
    <mergeCell ref="F64:I64"/>
    <mergeCell ref="K64:N64"/>
    <mergeCell ref="P64:S6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A027C4-7C07-42B0-B6E5-45C1489D3EF2}">
  <dimension ref="A1:D66"/>
  <sheetViews>
    <sheetView zoomScale="90" zoomScaleNormal="90" workbookViewId="0">
      <selection activeCell="D8" sqref="D8"/>
    </sheetView>
  </sheetViews>
  <sheetFormatPr defaultColWidth="11.453125" defaultRowHeight="12.5" x14ac:dyDescent="0.25"/>
  <cols>
    <col min="1" max="1" width="15.26953125" style="12" customWidth="1"/>
    <col min="2" max="2" width="69.453125" style="9" customWidth="1"/>
    <col min="3" max="3" width="26" style="10" customWidth="1"/>
    <col min="4" max="4" width="29.1796875" style="10" customWidth="1"/>
    <col min="6" max="6" width="39.54296875" customWidth="1"/>
    <col min="7" max="7" width="37.81640625" customWidth="1"/>
  </cols>
  <sheetData>
    <row r="1" spans="1:4" ht="30" thickBot="1" x14ac:dyDescent="0.6">
      <c r="A1" s="13" t="s">
        <v>16</v>
      </c>
      <c r="B1" s="14" t="s">
        <v>17</v>
      </c>
      <c r="C1" s="15" t="s">
        <v>18</v>
      </c>
      <c r="D1" s="15" t="s">
        <v>19</v>
      </c>
    </row>
    <row r="2" spans="1:4" ht="29.5" x14ac:dyDescent="0.55000000000000004">
      <c r="A2" s="23">
        <v>44571</v>
      </c>
      <c r="B2" s="24" t="s">
        <v>15</v>
      </c>
      <c r="C2" s="122">
        <v>200</v>
      </c>
      <c r="D2" s="122"/>
    </row>
    <row r="3" spans="1:4" ht="29.5" x14ac:dyDescent="0.55000000000000004">
      <c r="A3" s="25"/>
      <c r="B3" s="26" t="s">
        <v>5</v>
      </c>
      <c r="C3" s="123">
        <v>44</v>
      </c>
      <c r="D3" s="123"/>
    </row>
    <row r="4" spans="1:4" ht="29.5" x14ac:dyDescent="0.55000000000000004">
      <c r="A4" s="25"/>
      <c r="B4" s="26" t="s">
        <v>4</v>
      </c>
      <c r="C4" s="123"/>
      <c r="D4" s="123">
        <v>244</v>
      </c>
    </row>
    <row r="5" spans="1:4" ht="29.5" x14ac:dyDescent="0.55000000000000004">
      <c r="A5" s="61">
        <v>44592</v>
      </c>
      <c r="B5" s="50" t="s">
        <v>2</v>
      </c>
      <c r="C5" s="124"/>
      <c r="D5" s="124">
        <v>240</v>
      </c>
    </row>
    <row r="6" spans="1:4" ht="29.5" x14ac:dyDescent="0.55000000000000004">
      <c r="A6" s="61"/>
      <c r="B6" s="50" t="s">
        <v>6</v>
      </c>
      <c r="C6" s="124"/>
      <c r="D6" s="124">
        <f>2.4*22</f>
        <v>52.8</v>
      </c>
    </row>
    <row r="7" spans="1:4" ht="29.5" x14ac:dyDescent="0.55000000000000004">
      <c r="A7" s="61"/>
      <c r="B7" s="50" t="s">
        <v>7</v>
      </c>
      <c r="C7" s="124">
        <v>293</v>
      </c>
      <c r="D7" s="124"/>
    </row>
    <row r="8" spans="1:4" ht="29.5" x14ac:dyDescent="0.55000000000000004">
      <c r="A8" s="29">
        <v>44594</v>
      </c>
      <c r="B8" s="51" t="s">
        <v>15</v>
      </c>
      <c r="C8" s="125">
        <v>350</v>
      </c>
      <c r="D8" s="125"/>
    </row>
    <row r="9" spans="1:4" ht="29.5" x14ac:dyDescent="0.55000000000000004">
      <c r="A9" s="29"/>
      <c r="B9" s="51" t="s">
        <v>6</v>
      </c>
      <c r="C9" s="125">
        <f>3.5*22</f>
        <v>77</v>
      </c>
      <c r="D9" s="125"/>
    </row>
    <row r="10" spans="1:4" ht="30" x14ac:dyDescent="0.6">
      <c r="A10" s="29"/>
      <c r="B10" s="121" t="s">
        <v>4</v>
      </c>
      <c r="C10" s="125"/>
      <c r="D10" s="125">
        <v>427</v>
      </c>
    </row>
    <row r="11" spans="1:4" ht="29.5" x14ac:dyDescent="0.55000000000000004">
      <c r="A11" s="30">
        <v>44620</v>
      </c>
      <c r="B11" s="65" t="s">
        <v>2</v>
      </c>
      <c r="C11" s="126"/>
      <c r="D11" s="126">
        <v>320</v>
      </c>
    </row>
    <row r="12" spans="1:4" ht="29.5" x14ac:dyDescent="0.55000000000000004">
      <c r="A12" s="30"/>
      <c r="B12" s="65" t="s">
        <v>6</v>
      </c>
      <c r="C12" s="126"/>
      <c r="D12" s="126">
        <f>3.2*22</f>
        <v>70.400000000000006</v>
      </c>
    </row>
    <row r="13" spans="1:4" ht="29.5" x14ac:dyDescent="0.55000000000000004">
      <c r="A13" s="30"/>
      <c r="B13" s="65" t="s">
        <v>31</v>
      </c>
      <c r="C13" s="126">
        <v>390</v>
      </c>
      <c r="D13" s="126"/>
    </row>
    <row r="14" spans="1:4" ht="29.5" x14ac:dyDescent="0.55000000000000004">
      <c r="A14" s="119">
        <v>44651</v>
      </c>
      <c r="B14" s="120" t="s">
        <v>2</v>
      </c>
      <c r="C14" s="127"/>
      <c r="D14" s="127">
        <v>400</v>
      </c>
    </row>
    <row r="15" spans="1:4" ht="29.5" x14ac:dyDescent="0.55000000000000004">
      <c r="A15" s="119"/>
      <c r="B15" s="120" t="s">
        <v>6</v>
      </c>
      <c r="C15" s="127"/>
      <c r="D15" s="127">
        <v>88</v>
      </c>
    </row>
    <row r="16" spans="1:4" ht="29.5" x14ac:dyDescent="0.55000000000000004">
      <c r="A16" s="119"/>
      <c r="B16" s="120" t="s">
        <v>7</v>
      </c>
      <c r="C16" s="127">
        <v>488</v>
      </c>
      <c r="D16" s="127"/>
    </row>
    <row r="17" spans="1:4" ht="29.5" x14ac:dyDescent="0.55000000000000004">
      <c r="A17" s="78">
        <v>44655</v>
      </c>
      <c r="B17" s="52" t="s">
        <v>15</v>
      </c>
      <c r="C17" s="128">
        <v>380</v>
      </c>
      <c r="D17" s="128"/>
    </row>
    <row r="18" spans="1:4" ht="29.5" x14ac:dyDescent="0.55000000000000004">
      <c r="A18" s="78"/>
      <c r="B18" s="52" t="s">
        <v>5</v>
      </c>
      <c r="C18" s="128">
        <f>380/100*22</f>
        <v>83.6</v>
      </c>
      <c r="D18" s="128"/>
    </row>
    <row r="19" spans="1:4" ht="29.5" x14ac:dyDescent="0.55000000000000004">
      <c r="A19" s="78"/>
      <c r="B19" s="52" t="s">
        <v>4</v>
      </c>
      <c r="C19" s="128"/>
      <c r="D19" s="128">
        <f>380+84</f>
        <v>464</v>
      </c>
    </row>
    <row r="20" spans="1:4" ht="29.5" x14ac:dyDescent="0.55000000000000004">
      <c r="A20" s="105">
        <v>44681</v>
      </c>
      <c r="B20" s="106" t="s">
        <v>2</v>
      </c>
      <c r="C20" s="129"/>
      <c r="D20" s="129">
        <v>640</v>
      </c>
    </row>
    <row r="21" spans="1:4" ht="29.5" x14ac:dyDescent="0.55000000000000004">
      <c r="A21" s="105"/>
      <c r="B21" s="106" t="s">
        <v>6</v>
      </c>
      <c r="C21" s="129"/>
      <c r="D21" s="129">
        <f>6.4*22</f>
        <v>140.80000000000001</v>
      </c>
    </row>
    <row r="22" spans="1:4" ht="29.5" x14ac:dyDescent="0.55000000000000004">
      <c r="A22" s="105"/>
      <c r="B22" s="106" t="s">
        <v>7</v>
      </c>
      <c r="C22" s="129">
        <f>781</f>
        <v>781</v>
      </c>
      <c r="D22" s="129"/>
    </row>
    <row r="23" spans="1:4" ht="29.5" x14ac:dyDescent="0.55000000000000004">
      <c r="A23" s="11">
        <v>44681</v>
      </c>
      <c r="B23" s="8" t="s">
        <v>32</v>
      </c>
      <c r="C23" s="130">
        <v>235</v>
      </c>
      <c r="D23" s="130"/>
    </row>
    <row r="24" spans="1:4" ht="29.5" x14ac:dyDescent="0.55000000000000004">
      <c r="A24" s="11"/>
      <c r="B24" s="118" t="s">
        <v>33</v>
      </c>
      <c r="C24" s="130"/>
      <c r="D24" s="130">
        <v>235</v>
      </c>
    </row>
    <row r="25" spans="1:4" ht="29.5" x14ac:dyDescent="0.55000000000000004">
      <c r="A25" s="78"/>
      <c r="B25" s="52"/>
      <c r="C25" s="128"/>
      <c r="D25" s="128"/>
    </row>
    <row r="26" spans="1:4" ht="29.5" x14ac:dyDescent="0.55000000000000004">
      <c r="A26" s="78"/>
      <c r="B26" s="52"/>
      <c r="C26" s="53"/>
      <c r="D26" s="53"/>
    </row>
    <row r="27" spans="1:4" ht="29.5" x14ac:dyDescent="0.55000000000000004">
      <c r="A27" s="25"/>
      <c r="B27" s="26"/>
      <c r="C27" s="48"/>
      <c r="D27" s="48"/>
    </row>
    <row r="28" spans="1:4" ht="29.5" x14ac:dyDescent="0.55000000000000004">
      <c r="A28" s="105"/>
      <c r="B28" s="106"/>
      <c r="C28" s="107"/>
      <c r="D28" s="107"/>
    </row>
    <row r="29" spans="1:4" ht="29.5" x14ac:dyDescent="0.55000000000000004">
      <c r="A29" s="105"/>
      <c r="B29" s="106"/>
      <c r="C29" s="107"/>
      <c r="D29" s="107"/>
    </row>
    <row r="30" spans="1:4" ht="29.5" x14ac:dyDescent="0.55000000000000004">
      <c r="A30" s="105"/>
      <c r="B30" s="106"/>
      <c r="C30" s="107"/>
      <c r="D30" s="107"/>
    </row>
    <row r="31" spans="1:4" ht="29.5" x14ac:dyDescent="0.55000000000000004">
      <c r="A31" s="25"/>
      <c r="B31" s="26"/>
      <c r="C31" s="48"/>
      <c r="D31" s="48"/>
    </row>
    <row r="32" spans="1:4" ht="29.5" x14ac:dyDescent="0.55000000000000004">
      <c r="A32" s="11"/>
      <c r="B32" s="8"/>
      <c r="C32" s="49"/>
      <c r="D32" s="49"/>
    </row>
    <row r="33" spans="1:4" ht="29.5" x14ac:dyDescent="0.55000000000000004">
      <c r="A33" s="11"/>
      <c r="B33" s="8"/>
      <c r="C33" s="49"/>
      <c r="D33" s="49"/>
    </row>
    <row r="34" spans="1:4" ht="29.5" x14ac:dyDescent="0.55000000000000004">
      <c r="A34" s="11"/>
      <c r="B34" s="8"/>
      <c r="C34" s="49"/>
      <c r="D34" s="49"/>
    </row>
    <row r="35" spans="1:4" ht="29.5" x14ac:dyDescent="0.55000000000000004">
      <c r="A35" s="11"/>
      <c r="B35" s="8"/>
      <c r="C35" s="49"/>
      <c r="D35" s="49"/>
    </row>
    <row r="36" spans="1:4" ht="29.5" x14ac:dyDescent="0.55000000000000004">
      <c r="A36" s="11"/>
      <c r="B36" s="8"/>
      <c r="C36" s="49"/>
      <c r="D36" s="49"/>
    </row>
    <row r="37" spans="1:4" ht="29.5" x14ac:dyDescent="0.55000000000000004">
      <c r="A37" s="25"/>
      <c r="B37" s="26"/>
      <c r="C37" s="48"/>
      <c r="D37" s="48"/>
    </row>
    <row r="38" spans="1:4" ht="29.5" x14ac:dyDescent="0.55000000000000004">
      <c r="A38" s="35"/>
      <c r="B38" s="26"/>
      <c r="C38" s="48"/>
      <c r="D38" s="48"/>
    </row>
    <row r="39" spans="1:4" ht="29.5" x14ac:dyDescent="0.55000000000000004">
      <c r="A39" s="35"/>
      <c r="B39" s="26"/>
      <c r="C39" s="48"/>
      <c r="D39" s="48"/>
    </row>
    <row r="40" spans="1:4" ht="29.5" x14ac:dyDescent="0.55000000000000004">
      <c r="A40" s="11"/>
      <c r="B40" s="8"/>
      <c r="C40" s="49"/>
      <c r="D40" s="49"/>
    </row>
    <row r="41" spans="1:4" ht="29.5" x14ac:dyDescent="0.55000000000000004">
      <c r="A41" s="11"/>
      <c r="B41" s="8"/>
      <c r="C41" s="49"/>
      <c r="D41" s="49"/>
    </row>
    <row r="42" spans="1:4" ht="29.5" x14ac:dyDescent="0.55000000000000004">
      <c r="A42" s="11"/>
      <c r="B42" s="8"/>
      <c r="C42" s="49"/>
      <c r="D42" s="49"/>
    </row>
    <row r="43" spans="1:4" ht="29.5" x14ac:dyDescent="0.55000000000000004">
      <c r="A43" s="11"/>
      <c r="B43" s="8"/>
      <c r="C43" s="49"/>
      <c r="D43" s="49"/>
    </row>
    <row r="44" spans="1:4" ht="29.5" x14ac:dyDescent="0.55000000000000004">
      <c r="A44" s="11"/>
      <c r="B44" s="8"/>
      <c r="C44" s="49"/>
      <c r="D44" s="49"/>
    </row>
    <row r="45" spans="1:4" ht="29.5" x14ac:dyDescent="0.55000000000000004">
      <c r="A45" s="35"/>
      <c r="B45" s="8"/>
      <c r="C45" s="49"/>
      <c r="D45" s="49"/>
    </row>
    <row r="46" spans="1:4" ht="29.5" x14ac:dyDescent="0.55000000000000004">
      <c r="A46" s="35"/>
      <c r="B46" s="8"/>
      <c r="C46" s="49"/>
      <c r="D46" s="49"/>
    </row>
    <row r="47" spans="1:4" ht="29.5" x14ac:dyDescent="0.55000000000000004">
      <c r="A47" s="25"/>
      <c r="B47" s="26"/>
      <c r="C47" s="48"/>
      <c r="D47" s="48"/>
    </row>
    <row r="48" spans="1:4" ht="29.5" x14ac:dyDescent="0.55000000000000004">
      <c r="A48" s="35"/>
      <c r="B48" s="26"/>
      <c r="C48" s="48"/>
      <c r="D48" s="48"/>
    </row>
    <row r="49" spans="1:4" ht="29.5" x14ac:dyDescent="0.55000000000000004">
      <c r="A49" s="35"/>
      <c r="B49" s="26"/>
      <c r="C49" s="48"/>
      <c r="D49" s="48"/>
    </row>
    <row r="50" spans="1:4" ht="29.5" x14ac:dyDescent="0.55000000000000004">
      <c r="A50" s="35"/>
      <c r="B50" s="26"/>
      <c r="C50" s="48"/>
      <c r="D50" s="48"/>
    </row>
    <row r="51" spans="1:4" ht="29.5" x14ac:dyDescent="0.55000000000000004">
      <c r="A51" s="35"/>
      <c r="B51" s="26"/>
      <c r="C51" s="48"/>
      <c r="D51" s="48"/>
    </row>
    <row r="52" spans="1:4" ht="29.5" x14ac:dyDescent="0.55000000000000004">
      <c r="A52" s="35"/>
      <c r="B52" s="26"/>
      <c r="C52" s="48"/>
      <c r="D52" s="48"/>
    </row>
    <row r="53" spans="1:4" ht="29.5" x14ac:dyDescent="0.55000000000000004">
      <c r="A53" s="35"/>
      <c r="B53" s="26"/>
      <c r="C53" s="48"/>
      <c r="D53" s="48"/>
    </row>
    <row r="54" spans="1:4" ht="29.5" x14ac:dyDescent="0.55000000000000004">
      <c r="A54" s="35"/>
      <c r="B54" s="26"/>
      <c r="C54" s="48"/>
      <c r="D54" s="48"/>
    </row>
    <row r="55" spans="1:4" ht="29.5" x14ac:dyDescent="0.55000000000000004">
      <c r="A55" s="35"/>
      <c r="B55" s="26"/>
      <c r="C55" s="48"/>
      <c r="D55" s="48"/>
    </row>
    <row r="56" spans="1:4" ht="29.5" x14ac:dyDescent="0.55000000000000004">
      <c r="A56" s="35"/>
      <c r="B56" s="26"/>
      <c r="C56" s="48"/>
      <c r="D56" s="48"/>
    </row>
    <row r="57" spans="1:4" ht="29.5" x14ac:dyDescent="0.55000000000000004">
      <c r="A57" s="35"/>
      <c r="B57" s="26"/>
      <c r="C57" s="48"/>
      <c r="D57" s="48"/>
    </row>
    <row r="58" spans="1:4" ht="29.5" x14ac:dyDescent="0.55000000000000004">
      <c r="A58" s="35"/>
      <c r="B58" s="26"/>
      <c r="C58" s="48"/>
      <c r="D58" s="48"/>
    </row>
    <row r="59" spans="1:4" ht="29.5" x14ac:dyDescent="0.55000000000000004">
      <c r="A59" s="35"/>
      <c r="B59" s="26"/>
      <c r="C59" s="48"/>
      <c r="D59" s="48"/>
    </row>
    <row r="60" spans="1:4" ht="29.5" x14ac:dyDescent="0.55000000000000004">
      <c r="A60" s="35"/>
      <c r="B60" s="26"/>
      <c r="C60" s="48"/>
      <c r="D60" s="48"/>
    </row>
    <row r="61" spans="1:4" ht="29.5" x14ac:dyDescent="0.55000000000000004">
      <c r="A61" s="35"/>
      <c r="B61" s="26"/>
      <c r="C61" s="48"/>
      <c r="D61" s="48"/>
    </row>
    <row r="62" spans="1:4" ht="29.5" x14ac:dyDescent="0.55000000000000004">
      <c r="A62" s="35"/>
      <c r="B62" s="26"/>
      <c r="C62" s="48"/>
      <c r="D62" s="48"/>
    </row>
    <row r="63" spans="1:4" ht="29.5" x14ac:dyDescent="0.55000000000000004">
      <c r="A63" s="35"/>
      <c r="B63" s="26"/>
      <c r="C63" s="48"/>
      <c r="D63" s="48"/>
    </row>
    <row r="64" spans="1:4" ht="29.5" x14ac:dyDescent="0.55000000000000004">
      <c r="A64" s="35"/>
      <c r="B64" s="26"/>
      <c r="C64" s="48"/>
      <c r="D64" s="48"/>
    </row>
    <row r="65" spans="1:4" ht="29.5" x14ac:dyDescent="0.55000000000000004">
      <c r="A65" s="35"/>
      <c r="B65" s="26"/>
      <c r="C65" s="48"/>
      <c r="D65" s="48"/>
    </row>
    <row r="66" spans="1:4" ht="29.5" x14ac:dyDescent="0.55000000000000004">
      <c r="A66" s="35"/>
      <c r="B66" s="26"/>
      <c r="C66" s="48"/>
      <c r="D66" s="48"/>
    </row>
  </sheetData>
  <pageMargins left="0.75" right="0.75" top="1" bottom="1" header="0.5" footer="0.5"/>
  <pageSetup paperSize="9" orientation="portrait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0C8B71-BC13-4E6E-B845-0D0E0043B469}">
  <dimension ref="A1:G16"/>
  <sheetViews>
    <sheetView tabSelected="1" topLeftCell="A2" zoomScale="90" zoomScaleNormal="90" workbookViewId="0">
      <selection activeCell="D4" sqref="C4:D4"/>
    </sheetView>
  </sheetViews>
  <sheetFormatPr defaultColWidth="11.453125" defaultRowHeight="12.5" x14ac:dyDescent="0.25"/>
  <cols>
    <col min="1" max="1" width="52.1796875" style="134" bestFit="1" customWidth="1"/>
    <col min="2" max="2" width="24.26953125" style="134" customWidth="1"/>
    <col min="3" max="3" width="61.453125" style="134" bestFit="1" customWidth="1"/>
    <col min="4" max="4" width="30.26953125" style="134" customWidth="1"/>
    <col min="5" max="5" width="11.453125" style="134"/>
    <col min="6" max="6" width="50.54296875" style="134" customWidth="1"/>
    <col min="7" max="7" width="26.54296875" style="134" customWidth="1"/>
    <col min="8" max="16384" width="11.453125" style="134"/>
  </cols>
  <sheetData>
    <row r="1" spans="1:7" ht="29.5" x14ac:dyDescent="0.55000000000000004">
      <c r="A1" s="131"/>
      <c r="B1" s="132"/>
      <c r="C1" s="133"/>
      <c r="D1" s="132"/>
    </row>
    <row r="2" spans="1:7" ht="30" thickBot="1" x14ac:dyDescent="0.6">
      <c r="A2" s="135" t="s">
        <v>1</v>
      </c>
      <c r="B2" s="135"/>
      <c r="C2" s="135"/>
      <c r="D2" s="135"/>
      <c r="F2" s="136"/>
      <c r="G2" s="136"/>
    </row>
    <row r="3" spans="1:7" ht="29.5" x14ac:dyDescent="0.55000000000000004">
      <c r="A3" s="137" t="s">
        <v>15</v>
      </c>
      <c r="B3" s="138">
        <v>930</v>
      </c>
      <c r="C3" s="139" t="s">
        <v>2</v>
      </c>
      <c r="D3" s="140">
        <v>960</v>
      </c>
      <c r="F3" s="141"/>
      <c r="G3" s="142"/>
    </row>
    <row r="4" spans="1:7" ht="29.5" x14ac:dyDescent="0.55000000000000004">
      <c r="A4" s="137"/>
      <c r="B4" s="138"/>
      <c r="C4" s="164" t="s">
        <v>23</v>
      </c>
      <c r="D4" s="165">
        <v>235</v>
      </c>
      <c r="F4" s="145"/>
      <c r="G4" s="146"/>
    </row>
    <row r="5" spans="1:7" ht="29.5" x14ac:dyDescent="0.55000000000000004">
      <c r="A5" s="137"/>
      <c r="B5" s="138"/>
      <c r="C5" s="143"/>
      <c r="D5" s="144"/>
      <c r="F5" s="147"/>
      <c r="G5" s="148"/>
    </row>
    <row r="6" spans="1:7" ht="30" thickBot="1" x14ac:dyDescent="0.6">
      <c r="A6" s="149"/>
      <c r="B6" s="150"/>
      <c r="C6" s="151"/>
      <c r="D6" s="152"/>
    </row>
    <row r="7" spans="1:7" ht="29.5" x14ac:dyDescent="0.55000000000000004">
      <c r="A7" s="131"/>
      <c r="B7" s="153">
        <f>SUM(B3:B6)</f>
        <v>930</v>
      </c>
      <c r="C7" s="133"/>
      <c r="D7" s="132">
        <f>SUM(D3:D6)</f>
        <v>1195</v>
      </c>
    </row>
    <row r="10" spans="1:7" ht="30" thickBot="1" x14ac:dyDescent="0.6">
      <c r="A10" s="135" t="s">
        <v>3</v>
      </c>
      <c r="B10" s="135"/>
      <c r="C10" s="135"/>
      <c r="D10" s="135"/>
    </row>
    <row r="11" spans="1:7" ht="29.5" x14ac:dyDescent="0.55000000000000004">
      <c r="A11" s="151" t="s">
        <v>5</v>
      </c>
      <c r="B11" s="154">
        <v>205</v>
      </c>
      <c r="C11" s="151" t="s">
        <v>6</v>
      </c>
      <c r="D11" s="155">
        <v>352</v>
      </c>
    </row>
    <row r="12" spans="1:7" ht="29.5" x14ac:dyDescent="0.55000000000000004">
      <c r="A12" s="151" t="s">
        <v>7</v>
      </c>
      <c r="B12" s="153">
        <v>1952</v>
      </c>
      <c r="C12" s="151" t="s">
        <v>4</v>
      </c>
      <c r="D12" s="132">
        <v>1135</v>
      </c>
    </row>
    <row r="13" spans="1:7" ht="29.5" x14ac:dyDescent="0.55000000000000004">
      <c r="A13" s="162" t="s">
        <v>23</v>
      </c>
      <c r="B13" s="163">
        <v>235</v>
      </c>
      <c r="C13" s="156"/>
      <c r="D13" s="157"/>
    </row>
    <row r="14" spans="1:7" ht="29.5" x14ac:dyDescent="0.55000000000000004">
      <c r="A14" s="139"/>
      <c r="B14" s="158"/>
      <c r="C14" s="159"/>
      <c r="D14" s="160"/>
    </row>
    <row r="15" spans="1:7" ht="30" thickBot="1" x14ac:dyDescent="0.6">
      <c r="A15" s="151"/>
      <c r="B15" s="161"/>
      <c r="C15" s="151"/>
      <c r="D15" s="152"/>
    </row>
    <row r="16" spans="1:7" ht="29.5" x14ac:dyDescent="0.55000000000000004">
      <c r="A16" s="131"/>
      <c r="B16" s="153">
        <f>SUM(B11:B15)</f>
        <v>2392</v>
      </c>
      <c r="C16" s="133"/>
      <c r="D16" s="132">
        <f>SUM(D11:D15)</f>
        <v>1487</v>
      </c>
    </row>
  </sheetData>
  <mergeCells count="3">
    <mergeCell ref="A2:D2"/>
    <mergeCell ref="F2:G2"/>
    <mergeCell ref="A10:D10"/>
  </mergeCells>
  <pageMargins left="0.75" right="0.75" top="1" bottom="1" header="0.5" footer="0.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c756964b-fd00-415b-b501-a51208a2b6b4">
      <Terms xmlns="http://schemas.microsoft.com/office/infopath/2007/PartnerControls"/>
    </lcf76f155ced4ddcb4097134ff3c332f>
    <TaxCatchAll xmlns="d1434c75-3923-464e-a4f5-aa92f072b3b4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F85D6C72FD37A44917F490C5273F896" ma:contentTypeVersion="17" ma:contentTypeDescription="Creare un nuovo documento." ma:contentTypeScope="" ma:versionID="c6cdb90455cef580e3cfa43b1d67064b">
  <xsd:schema xmlns:xsd="http://www.w3.org/2001/XMLSchema" xmlns:xs="http://www.w3.org/2001/XMLSchema" xmlns:p="http://schemas.microsoft.com/office/2006/metadata/properties" xmlns:ns2="c756964b-fd00-415b-b501-a51208a2b6b4" xmlns:ns3="d1434c75-3923-464e-a4f5-aa92f072b3b4" targetNamespace="http://schemas.microsoft.com/office/2006/metadata/properties" ma:root="true" ma:fieldsID="4c0056208da59b28faee25b0114874a8" ns2:_="" ns3:_="">
    <xsd:import namespace="c756964b-fd00-415b-b501-a51208a2b6b4"/>
    <xsd:import namespace="d1434c75-3923-464e-a4f5-aa92f072b3b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756964b-fd00-415b-b501-a51208a2b6b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Tag immagine" ma:readOnly="false" ma:fieldId="{5cf76f15-5ced-4ddc-b409-7134ff3c332f}" ma:taxonomyMulti="true" ma:sspId="068e9494-ef2c-43cd-b5fe-fbb26bbe6b0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1434c75-3923-464e-a4f5-aa92f072b3b4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65224fe5-fbd9-42b4-bb27-c6dc0649ecc6}" ma:internalName="TaxCatchAll" ma:showField="CatchAllData" ma:web="d1434c75-3923-464e-a4f5-aa92f072b3b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ED81E3C-4B04-4290-AF22-CC27D357456A}">
  <ds:schemaRefs>
    <ds:schemaRef ds:uri="http://schemas.microsoft.com/office/2006/metadata/properties"/>
    <ds:schemaRef ds:uri="http://schemas.microsoft.com/office/infopath/2007/PartnerControls"/>
    <ds:schemaRef ds:uri="c756964b-fd00-415b-b501-a51208a2b6b4"/>
    <ds:schemaRef ds:uri="d1434c75-3923-464e-a4f5-aa92f072b3b4"/>
  </ds:schemaRefs>
</ds:datastoreItem>
</file>

<file path=customXml/itemProps2.xml><?xml version="1.0" encoding="utf-8"?>
<ds:datastoreItem xmlns:ds="http://schemas.openxmlformats.org/officeDocument/2006/customXml" ds:itemID="{54FAC13E-F242-4F7D-85E1-B5950918C7D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AAE6841-3256-4653-968C-91B784FA594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5</vt:i4>
      </vt:variant>
    </vt:vector>
  </HeadingPairs>
  <TitlesOfParts>
    <vt:vector size="5" baseType="lpstr">
      <vt:lpstr>Schema logico</vt:lpstr>
      <vt:lpstr>Prima nota</vt:lpstr>
      <vt:lpstr>Mastro</vt:lpstr>
      <vt:lpstr>Giornale</vt:lpstr>
      <vt:lpstr>Mastro Chiusura SP CE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raffaele fiume</cp:lastModifiedBy>
  <cp:revision/>
  <dcterms:created xsi:type="dcterms:W3CDTF">1996-11-05T10:16:36Z</dcterms:created>
  <dcterms:modified xsi:type="dcterms:W3CDTF">2022-10-20T12:11:07Z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0x0101001F85D6C72FD37A44917F490C5273F896</vt:lpwstr>
  </property>
  <property fmtid="{D5CDD505-2E9C-101B-9397-08002B2CF9AE}" pid="3" name="MediaServiceImageTags">
    <vt:lpwstr/>
  </property>
</Properties>
</file>