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rita\Documents\02 - Economia degli intermediari finanziari 22-23\"/>
    </mc:Choice>
  </mc:AlternateContent>
  <bookViews>
    <workbookView xWindow="0" yWindow="0" windowWidth="20490" windowHeight="7230" activeTab="2"/>
  </bookViews>
  <sheets>
    <sheet name="AMP.MI" sheetId="1" r:id="rId1"/>
    <sheet name="^N 100" sheetId="2" r:id="rId2"/>
    <sheet name="calcolo Beta" sheetId="3" r:id="rId3"/>
  </sheets>
  <definedNames>
    <definedName name="AMP.MI__1" localSheetId="0">AMP.MI!$A$1:$G$64</definedName>
    <definedName name="N100__1" localSheetId="1">'^N 100'!$A$1:$G$64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J10" i="3"/>
  <c r="J9" i="3"/>
  <c r="J7" i="3"/>
  <c r="J6" i="3"/>
  <c r="J5" i="3"/>
  <c r="J4" i="3"/>
  <c r="K4" i="3"/>
  <c r="J3" i="3"/>
  <c r="J2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3" i="3"/>
</calcChain>
</file>

<file path=xl/connections.xml><?xml version="1.0" encoding="utf-8"?>
<connections xmlns="http://schemas.openxmlformats.org/spreadsheetml/2006/main">
  <connection id="1" name="^N100 (1)" type="6" refreshedVersion="6" background="1" saveData="1">
    <textPr codePage="850" sourceFile="C:\Users\starita\Documents\02 - Economia degli intermediari finanziari 22-23\^N100 (1).csv" comma="1">
      <textFields count="7">
        <textField/>
        <textField/>
        <textField/>
        <textField/>
        <textField/>
        <textField/>
        <textField/>
      </textFields>
    </textPr>
  </connection>
  <connection id="2" name="AMP.MI (1)" type="6" refreshedVersion="6" background="1" saveData="1">
    <textPr codePage="850" sourceFile="C:\Users\starita\Documents\02 - Economia degli intermediari finanziari 22-23\AMP.MI (1).csv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<sst xmlns="http://schemas.openxmlformats.org/spreadsheetml/2006/main" count="30" uniqueCount="21">
  <si>
    <t>Date</t>
  </si>
  <si>
    <t>Open</t>
  </si>
  <si>
    <t>High</t>
  </si>
  <si>
    <t>Low</t>
  </si>
  <si>
    <t>Close</t>
  </si>
  <si>
    <t>Adj Close</t>
  </si>
  <si>
    <t>Volume</t>
  </si>
  <si>
    <t>AMP.MI</t>
  </si>
  <si>
    <t>^ N 100</t>
  </si>
  <si>
    <t>r AMP.MI</t>
  </si>
  <si>
    <t>r ^N100</t>
  </si>
  <si>
    <t>Statistiche per il calcolo del rischio del titolo</t>
  </si>
  <si>
    <t>media dei rendimenti AMPLIFON</t>
  </si>
  <si>
    <t>vazianza rendimenti AMPLIFON</t>
  </si>
  <si>
    <t>dev standard rendimenti AMPLIFON</t>
  </si>
  <si>
    <t>media dei rendimenti INDICE</t>
  </si>
  <si>
    <t>varianza rendimenti INDICE</t>
  </si>
  <si>
    <t>deviazione standard rendimenti INDICE</t>
  </si>
  <si>
    <t>covarianza tra AMPLIFON e l'INDICE</t>
  </si>
  <si>
    <t>correlazione tra AMPLIFON e l'INDICE</t>
  </si>
  <si>
    <t>Beta di AMPLIFON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</si>
</sst>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0" fillId="2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Amplifon (€)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'calcolo Beta'!$A$2:$A$64</c:f>
              <c:numCache>
                <c:formatCode>m/d/yyyy</c:formatCode>
                <c:ptCount val="63"/>
                <c:pt idx="0">
                  <c:v>44915</c:v>
                </c:pt>
                <c:pt idx="1">
                  <c:v>44916</c:v>
                </c:pt>
                <c:pt idx="2">
                  <c:v>44917</c:v>
                </c:pt>
                <c:pt idx="3">
                  <c:v>44918</c:v>
                </c:pt>
                <c:pt idx="4">
                  <c:v>44922</c:v>
                </c:pt>
                <c:pt idx="5">
                  <c:v>44923</c:v>
                </c:pt>
                <c:pt idx="6">
                  <c:v>44924</c:v>
                </c:pt>
                <c:pt idx="7">
                  <c:v>44925</c:v>
                </c:pt>
                <c:pt idx="8">
                  <c:v>44928</c:v>
                </c:pt>
                <c:pt idx="9">
                  <c:v>44929</c:v>
                </c:pt>
                <c:pt idx="10">
                  <c:v>44930</c:v>
                </c:pt>
                <c:pt idx="11">
                  <c:v>44931</c:v>
                </c:pt>
                <c:pt idx="12">
                  <c:v>44932</c:v>
                </c:pt>
                <c:pt idx="13">
                  <c:v>44935</c:v>
                </c:pt>
                <c:pt idx="14">
                  <c:v>44936</c:v>
                </c:pt>
                <c:pt idx="15">
                  <c:v>44937</c:v>
                </c:pt>
                <c:pt idx="16">
                  <c:v>44938</c:v>
                </c:pt>
                <c:pt idx="17">
                  <c:v>44939</c:v>
                </c:pt>
                <c:pt idx="18">
                  <c:v>44942</c:v>
                </c:pt>
                <c:pt idx="19">
                  <c:v>44943</c:v>
                </c:pt>
                <c:pt idx="20">
                  <c:v>44944</c:v>
                </c:pt>
                <c:pt idx="21">
                  <c:v>44945</c:v>
                </c:pt>
                <c:pt idx="22">
                  <c:v>44946</c:v>
                </c:pt>
                <c:pt idx="23">
                  <c:v>44949</c:v>
                </c:pt>
                <c:pt idx="24">
                  <c:v>44950</c:v>
                </c:pt>
                <c:pt idx="25">
                  <c:v>44951</c:v>
                </c:pt>
                <c:pt idx="26">
                  <c:v>44952</c:v>
                </c:pt>
                <c:pt idx="27">
                  <c:v>44953</c:v>
                </c:pt>
                <c:pt idx="28">
                  <c:v>44956</c:v>
                </c:pt>
                <c:pt idx="29">
                  <c:v>44957</c:v>
                </c:pt>
                <c:pt idx="30">
                  <c:v>44958</c:v>
                </c:pt>
                <c:pt idx="31">
                  <c:v>44959</c:v>
                </c:pt>
                <c:pt idx="32">
                  <c:v>44960</c:v>
                </c:pt>
                <c:pt idx="33">
                  <c:v>44963</c:v>
                </c:pt>
                <c:pt idx="34">
                  <c:v>44964</c:v>
                </c:pt>
                <c:pt idx="35">
                  <c:v>44965</c:v>
                </c:pt>
                <c:pt idx="36">
                  <c:v>44966</c:v>
                </c:pt>
                <c:pt idx="37">
                  <c:v>44967</c:v>
                </c:pt>
                <c:pt idx="38">
                  <c:v>44970</c:v>
                </c:pt>
                <c:pt idx="39">
                  <c:v>44971</c:v>
                </c:pt>
                <c:pt idx="40">
                  <c:v>44972</c:v>
                </c:pt>
                <c:pt idx="41">
                  <c:v>44973</c:v>
                </c:pt>
                <c:pt idx="42">
                  <c:v>44974</c:v>
                </c:pt>
                <c:pt idx="43">
                  <c:v>44977</c:v>
                </c:pt>
                <c:pt idx="44">
                  <c:v>44978</c:v>
                </c:pt>
                <c:pt idx="45">
                  <c:v>44979</c:v>
                </c:pt>
                <c:pt idx="46">
                  <c:v>44980</c:v>
                </c:pt>
                <c:pt idx="47">
                  <c:v>44981</c:v>
                </c:pt>
                <c:pt idx="48">
                  <c:v>44984</c:v>
                </c:pt>
                <c:pt idx="49">
                  <c:v>44985</c:v>
                </c:pt>
                <c:pt idx="50">
                  <c:v>44986</c:v>
                </c:pt>
                <c:pt idx="51">
                  <c:v>44987</c:v>
                </c:pt>
                <c:pt idx="52">
                  <c:v>44988</c:v>
                </c:pt>
                <c:pt idx="53">
                  <c:v>44991</c:v>
                </c:pt>
                <c:pt idx="54">
                  <c:v>44992</c:v>
                </c:pt>
                <c:pt idx="55">
                  <c:v>44993</c:v>
                </c:pt>
                <c:pt idx="56">
                  <c:v>44994</c:v>
                </c:pt>
                <c:pt idx="57">
                  <c:v>44995</c:v>
                </c:pt>
                <c:pt idx="58">
                  <c:v>44998</c:v>
                </c:pt>
                <c:pt idx="59">
                  <c:v>44999</c:v>
                </c:pt>
                <c:pt idx="60">
                  <c:v>45000</c:v>
                </c:pt>
                <c:pt idx="61">
                  <c:v>45001</c:v>
                </c:pt>
                <c:pt idx="62">
                  <c:v>45002</c:v>
                </c:pt>
              </c:numCache>
            </c:numRef>
          </c:cat>
          <c:val>
            <c:numRef>
              <c:f>'calcolo Beta'!$B$2:$B$64</c:f>
              <c:numCache>
                <c:formatCode>General</c:formatCode>
                <c:ptCount val="63"/>
                <c:pt idx="0">
                  <c:v>26.73</c:v>
                </c:pt>
                <c:pt idx="1">
                  <c:v>27.309999000000001</c:v>
                </c:pt>
                <c:pt idx="2">
                  <c:v>26.67</c:v>
                </c:pt>
                <c:pt idx="3">
                  <c:v>26.9</c:v>
                </c:pt>
                <c:pt idx="4">
                  <c:v>26.809999000000001</c:v>
                </c:pt>
                <c:pt idx="5">
                  <c:v>27.16</c:v>
                </c:pt>
                <c:pt idx="6">
                  <c:v>27.879999000000002</c:v>
                </c:pt>
                <c:pt idx="7">
                  <c:v>27.82</c:v>
                </c:pt>
                <c:pt idx="8">
                  <c:v>27.110001</c:v>
                </c:pt>
                <c:pt idx="9">
                  <c:v>27.49</c:v>
                </c:pt>
                <c:pt idx="10">
                  <c:v>27.74</c:v>
                </c:pt>
                <c:pt idx="11">
                  <c:v>26.99</c:v>
                </c:pt>
                <c:pt idx="12">
                  <c:v>27.1</c:v>
                </c:pt>
                <c:pt idx="13">
                  <c:v>27.84</c:v>
                </c:pt>
                <c:pt idx="14">
                  <c:v>28.01</c:v>
                </c:pt>
                <c:pt idx="15">
                  <c:v>26.82</c:v>
                </c:pt>
                <c:pt idx="16">
                  <c:v>26.290001</c:v>
                </c:pt>
                <c:pt idx="17">
                  <c:v>26.950001</c:v>
                </c:pt>
                <c:pt idx="18">
                  <c:v>27.459999</c:v>
                </c:pt>
                <c:pt idx="19">
                  <c:v>27.5</c:v>
                </c:pt>
                <c:pt idx="20">
                  <c:v>27.09</c:v>
                </c:pt>
                <c:pt idx="21">
                  <c:v>26.43</c:v>
                </c:pt>
                <c:pt idx="22">
                  <c:v>25.709999</c:v>
                </c:pt>
                <c:pt idx="23">
                  <c:v>25.860001</c:v>
                </c:pt>
                <c:pt idx="24">
                  <c:v>25.889999</c:v>
                </c:pt>
                <c:pt idx="25">
                  <c:v>25.690000999999999</c:v>
                </c:pt>
                <c:pt idx="26">
                  <c:v>25.799999</c:v>
                </c:pt>
                <c:pt idx="27">
                  <c:v>25.74</c:v>
                </c:pt>
                <c:pt idx="28">
                  <c:v>25.540001</c:v>
                </c:pt>
                <c:pt idx="29">
                  <c:v>25.27</c:v>
                </c:pt>
                <c:pt idx="30">
                  <c:v>25.639999</c:v>
                </c:pt>
                <c:pt idx="31">
                  <c:v>27.639999</c:v>
                </c:pt>
                <c:pt idx="32">
                  <c:v>27.84</c:v>
                </c:pt>
                <c:pt idx="33">
                  <c:v>28.5</c:v>
                </c:pt>
                <c:pt idx="34">
                  <c:v>27.799999</c:v>
                </c:pt>
                <c:pt idx="35">
                  <c:v>28</c:v>
                </c:pt>
                <c:pt idx="36">
                  <c:v>27.700001</c:v>
                </c:pt>
                <c:pt idx="37">
                  <c:v>26.6</c:v>
                </c:pt>
                <c:pt idx="38">
                  <c:v>27.629999000000002</c:v>
                </c:pt>
                <c:pt idx="39">
                  <c:v>27.34</c:v>
                </c:pt>
                <c:pt idx="40">
                  <c:v>27.5</c:v>
                </c:pt>
                <c:pt idx="41">
                  <c:v>28.16</c:v>
                </c:pt>
                <c:pt idx="42">
                  <c:v>27.4</c:v>
                </c:pt>
                <c:pt idx="43">
                  <c:v>27.5</c:v>
                </c:pt>
                <c:pt idx="44">
                  <c:v>27.049999</c:v>
                </c:pt>
                <c:pt idx="45">
                  <c:v>27.48</c:v>
                </c:pt>
                <c:pt idx="46">
                  <c:v>27.360001</c:v>
                </c:pt>
                <c:pt idx="47">
                  <c:v>27.09</c:v>
                </c:pt>
                <c:pt idx="48">
                  <c:v>27.73</c:v>
                </c:pt>
                <c:pt idx="49">
                  <c:v>27.379999000000002</c:v>
                </c:pt>
                <c:pt idx="50">
                  <c:v>27.110001</c:v>
                </c:pt>
                <c:pt idx="51">
                  <c:v>28.219999000000001</c:v>
                </c:pt>
                <c:pt idx="52">
                  <c:v>30.120000999999998</c:v>
                </c:pt>
                <c:pt idx="53">
                  <c:v>29.469999000000001</c:v>
                </c:pt>
                <c:pt idx="54">
                  <c:v>29.360001</c:v>
                </c:pt>
                <c:pt idx="55">
                  <c:v>29.700001</c:v>
                </c:pt>
                <c:pt idx="56">
                  <c:v>30.120000999999998</c:v>
                </c:pt>
                <c:pt idx="57">
                  <c:v>29.15</c:v>
                </c:pt>
                <c:pt idx="58">
                  <c:v>29.02</c:v>
                </c:pt>
                <c:pt idx="59">
                  <c:v>29.969999000000001</c:v>
                </c:pt>
                <c:pt idx="60">
                  <c:v>29.35</c:v>
                </c:pt>
                <c:pt idx="61">
                  <c:v>29.969999000000001</c:v>
                </c:pt>
                <c:pt idx="62">
                  <c:v>29.83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33-4494-8E2F-BC3C00C4C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680719"/>
        <c:axId val="224681551"/>
      </c:lineChart>
      <c:dateAx>
        <c:axId val="22468071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4681551"/>
        <c:crosses val="autoZero"/>
        <c:auto val="1"/>
        <c:lblOffset val="100"/>
        <c:baseTimeUnit val="days"/>
      </c:dateAx>
      <c:valAx>
        <c:axId val="224681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4680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163932633420822"/>
          <c:y val="0.30311388159813357"/>
          <c:w val="0.83491579177602804"/>
          <c:h val="0.671457786526684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'calcolo Beta'!$A$3:$A$64</c:f>
              <c:numCache>
                <c:formatCode>m/d/yyyy</c:formatCode>
                <c:ptCount val="62"/>
                <c:pt idx="0">
                  <c:v>44916</c:v>
                </c:pt>
                <c:pt idx="1">
                  <c:v>44917</c:v>
                </c:pt>
                <c:pt idx="2">
                  <c:v>44918</c:v>
                </c:pt>
                <c:pt idx="3">
                  <c:v>44922</c:v>
                </c:pt>
                <c:pt idx="4">
                  <c:v>44923</c:v>
                </c:pt>
                <c:pt idx="5">
                  <c:v>44924</c:v>
                </c:pt>
                <c:pt idx="6">
                  <c:v>44925</c:v>
                </c:pt>
                <c:pt idx="7">
                  <c:v>44928</c:v>
                </c:pt>
                <c:pt idx="8">
                  <c:v>44929</c:v>
                </c:pt>
                <c:pt idx="9">
                  <c:v>44930</c:v>
                </c:pt>
                <c:pt idx="10">
                  <c:v>44931</c:v>
                </c:pt>
                <c:pt idx="11">
                  <c:v>44932</c:v>
                </c:pt>
                <c:pt idx="12">
                  <c:v>44935</c:v>
                </c:pt>
                <c:pt idx="13">
                  <c:v>44936</c:v>
                </c:pt>
                <c:pt idx="14">
                  <c:v>44937</c:v>
                </c:pt>
                <c:pt idx="15">
                  <c:v>44938</c:v>
                </c:pt>
                <c:pt idx="16">
                  <c:v>44939</c:v>
                </c:pt>
                <c:pt idx="17">
                  <c:v>44942</c:v>
                </c:pt>
                <c:pt idx="18">
                  <c:v>44943</c:v>
                </c:pt>
                <c:pt idx="19">
                  <c:v>44944</c:v>
                </c:pt>
                <c:pt idx="20">
                  <c:v>44945</c:v>
                </c:pt>
                <c:pt idx="21">
                  <c:v>44946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44956</c:v>
                </c:pt>
                <c:pt idx="28">
                  <c:v>44957</c:v>
                </c:pt>
                <c:pt idx="29">
                  <c:v>44958</c:v>
                </c:pt>
                <c:pt idx="30">
                  <c:v>44959</c:v>
                </c:pt>
                <c:pt idx="31">
                  <c:v>44960</c:v>
                </c:pt>
                <c:pt idx="32">
                  <c:v>44963</c:v>
                </c:pt>
                <c:pt idx="33">
                  <c:v>44964</c:v>
                </c:pt>
                <c:pt idx="34">
                  <c:v>44965</c:v>
                </c:pt>
                <c:pt idx="35">
                  <c:v>44966</c:v>
                </c:pt>
                <c:pt idx="36">
                  <c:v>44967</c:v>
                </c:pt>
                <c:pt idx="37">
                  <c:v>44970</c:v>
                </c:pt>
                <c:pt idx="38">
                  <c:v>44971</c:v>
                </c:pt>
                <c:pt idx="39">
                  <c:v>44972</c:v>
                </c:pt>
                <c:pt idx="40">
                  <c:v>44973</c:v>
                </c:pt>
                <c:pt idx="41">
                  <c:v>44974</c:v>
                </c:pt>
                <c:pt idx="42">
                  <c:v>44977</c:v>
                </c:pt>
                <c:pt idx="43">
                  <c:v>44978</c:v>
                </c:pt>
                <c:pt idx="44">
                  <c:v>44979</c:v>
                </c:pt>
                <c:pt idx="45">
                  <c:v>44980</c:v>
                </c:pt>
                <c:pt idx="46">
                  <c:v>44981</c:v>
                </c:pt>
                <c:pt idx="47">
                  <c:v>44984</c:v>
                </c:pt>
                <c:pt idx="48">
                  <c:v>44985</c:v>
                </c:pt>
                <c:pt idx="49">
                  <c:v>44986</c:v>
                </c:pt>
                <c:pt idx="50">
                  <c:v>44987</c:v>
                </c:pt>
                <c:pt idx="51">
                  <c:v>44988</c:v>
                </c:pt>
                <c:pt idx="52">
                  <c:v>44991</c:v>
                </c:pt>
                <c:pt idx="53">
                  <c:v>44992</c:v>
                </c:pt>
                <c:pt idx="54">
                  <c:v>44993</c:v>
                </c:pt>
                <c:pt idx="55">
                  <c:v>44994</c:v>
                </c:pt>
                <c:pt idx="56">
                  <c:v>44995</c:v>
                </c:pt>
                <c:pt idx="57">
                  <c:v>44998</c:v>
                </c:pt>
                <c:pt idx="58">
                  <c:v>44999</c:v>
                </c:pt>
                <c:pt idx="59">
                  <c:v>45000</c:v>
                </c:pt>
                <c:pt idx="60">
                  <c:v>45001</c:v>
                </c:pt>
                <c:pt idx="61">
                  <c:v>45002</c:v>
                </c:pt>
              </c:numCache>
            </c:numRef>
          </c:cat>
          <c:val>
            <c:numRef>
              <c:f>'calcolo Beta'!$E$3:$E$64</c:f>
              <c:numCache>
                <c:formatCode>0.0000</c:formatCode>
                <c:ptCount val="62"/>
                <c:pt idx="0">
                  <c:v>2.1698428731762094E-2</c:v>
                </c:pt>
                <c:pt idx="1">
                  <c:v>-2.3434603567726222E-2</c:v>
                </c:pt>
                <c:pt idx="2">
                  <c:v>8.6239220097486628E-3</c:v>
                </c:pt>
                <c:pt idx="3">
                  <c:v>-3.3457620817842876E-3</c:v>
                </c:pt>
                <c:pt idx="4">
                  <c:v>1.3054868073661579E-2</c:v>
                </c:pt>
                <c:pt idx="5">
                  <c:v>2.6509536082474278E-2</c:v>
                </c:pt>
                <c:pt idx="6">
                  <c:v>-2.1520445535167074E-3</c:v>
                </c:pt>
                <c:pt idx="7">
                  <c:v>-2.5521171818835363E-2</c:v>
                </c:pt>
                <c:pt idx="8">
                  <c:v>1.4016930504723994E-2</c:v>
                </c:pt>
                <c:pt idx="9">
                  <c:v>9.0942160785740279E-3</c:v>
                </c:pt>
                <c:pt idx="10">
                  <c:v>-2.7036770007209807E-2</c:v>
                </c:pt>
                <c:pt idx="11">
                  <c:v>4.0755835494628752E-3</c:v>
                </c:pt>
                <c:pt idx="12">
                  <c:v>2.730627306273057E-2</c:v>
                </c:pt>
                <c:pt idx="13">
                  <c:v>6.1063218390805208E-3</c:v>
                </c:pt>
                <c:pt idx="14">
                  <c:v>-4.2484826847554488E-2</c:v>
                </c:pt>
                <c:pt idx="15">
                  <c:v>-1.9761334824757646E-2</c:v>
                </c:pt>
                <c:pt idx="16">
                  <c:v>2.5104601555549586E-2</c:v>
                </c:pt>
                <c:pt idx="17">
                  <c:v>1.8923858295960713E-2</c:v>
                </c:pt>
                <c:pt idx="18">
                  <c:v>1.4567007085470097E-3</c:v>
                </c:pt>
                <c:pt idx="19">
                  <c:v>-1.4909090909090914E-2</c:v>
                </c:pt>
                <c:pt idx="20">
                  <c:v>-2.4363233665559252E-2</c:v>
                </c:pt>
                <c:pt idx="21">
                  <c:v>-2.7241808550889136E-2</c:v>
                </c:pt>
                <c:pt idx="22">
                  <c:v>5.8343837352930524E-3</c:v>
                </c:pt>
                <c:pt idx="23">
                  <c:v>1.1600154230465452E-3</c:v>
                </c:pt>
                <c:pt idx="24">
                  <c:v>-7.7249133922330697E-3</c:v>
                </c:pt>
                <c:pt idx="25">
                  <c:v>4.2817437025401799E-3</c:v>
                </c:pt>
                <c:pt idx="26">
                  <c:v>-2.325542725796278E-3</c:v>
                </c:pt>
                <c:pt idx="27">
                  <c:v>-7.7699689199688532E-3</c:v>
                </c:pt>
                <c:pt idx="28">
                  <c:v>-1.0571691050442818E-2</c:v>
                </c:pt>
                <c:pt idx="29">
                  <c:v>1.4641828254847644E-2</c:v>
                </c:pt>
                <c:pt idx="30">
                  <c:v>7.8003123167048494E-2</c:v>
                </c:pt>
                <c:pt idx="31">
                  <c:v>7.2359264557137039E-3</c:v>
                </c:pt>
                <c:pt idx="32">
                  <c:v>2.3706896551724144E-2</c:v>
                </c:pt>
                <c:pt idx="33">
                  <c:v>-2.456143859649124E-2</c:v>
                </c:pt>
                <c:pt idx="34">
                  <c:v>7.1942808343266598E-3</c:v>
                </c:pt>
                <c:pt idx="35">
                  <c:v>-1.0714249999999989E-2</c:v>
                </c:pt>
                <c:pt idx="36">
                  <c:v>-3.97112260032048E-2</c:v>
                </c:pt>
                <c:pt idx="37">
                  <c:v>3.8721766917293232E-2</c:v>
                </c:pt>
                <c:pt idx="38">
                  <c:v>-1.049580204472688E-2</c:v>
                </c:pt>
                <c:pt idx="39">
                  <c:v>5.8522311631309491E-3</c:v>
                </c:pt>
                <c:pt idx="40">
                  <c:v>2.4000000000000004E-2</c:v>
                </c:pt>
                <c:pt idx="41">
                  <c:v>-2.6988636363636419E-2</c:v>
                </c:pt>
                <c:pt idx="42">
                  <c:v>3.6496350364964023E-3</c:v>
                </c:pt>
                <c:pt idx="43">
                  <c:v>-1.6363672727272738E-2</c:v>
                </c:pt>
                <c:pt idx="44">
                  <c:v>1.5896525541461232E-2</c:v>
                </c:pt>
                <c:pt idx="45">
                  <c:v>-4.366775836972342E-3</c:v>
                </c:pt>
                <c:pt idx="46">
                  <c:v>-9.8684572416499767E-3</c:v>
                </c:pt>
                <c:pt idx="47">
                  <c:v>2.3624953857512017E-2</c:v>
                </c:pt>
                <c:pt idx="48">
                  <c:v>-1.2621745402091558E-2</c:v>
                </c:pt>
                <c:pt idx="49">
                  <c:v>-9.8611398780548178E-3</c:v>
                </c:pt>
                <c:pt idx="50">
                  <c:v>4.0944225712127448E-2</c:v>
                </c:pt>
                <c:pt idx="51">
                  <c:v>6.732820933126174E-2</c:v>
                </c:pt>
                <c:pt idx="52">
                  <c:v>-2.1580410970105782E-2</c:v>
                </c:pt>
                <c:pt idx="53">
                  <c:v>-3.7325416943516329E-3</c:v>
                </c:pt>
                <c:pt idx="54">
                  <c:v>1.1580381076962493E-2</c:v>
                </c:pt>
                <c:pt idx="55">
                  <c:v>1.4141413665272206E-2</c:v>
                </c:pt>
                <c:pt idx="56">
                  <c:v>-3.2204547403567478E-2</c:v>
                </c:pt>
                <c:pt idx="57">
                  <c:v>-4.4596912521440487E-3</c:v>
                </c:pt>
                <c:pt idx="58">
                  <c:v>3.2736009648518326E-2</c:v>
                </c:pt>
                <c:pt idx="59">
                  <c:v>-2.0687321344254963E-2</c:v>
                </c:pt>
                <c:pt idx="60">
                  <c:v>2.1124327086882451E-2</c:v>
                </c:pt>
                <c:pt idx="61">
                  <c:v>-4.6713047938374335E-3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47-45C2-B2AB-23D9C7E2797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'calcolo Beta'!$A$3:$A$64</c:f>
              <c:numCache>
                <c:formatCode>m/d/yyyy</c:formatCode>
                <c:ptCount val="62"/>
                <c:pt idx="0">
                  <c:v>44916</c:v>
                </c:pt>
                <c:pt idx="1">
                  <c:v>44917</c:v>
                </c:pt>
                <c:pt idx="2">
                  <c:v>44918</c:v>
                </c:pt>
                <c:pt idx="3">
                  <c:v>44922</c:v>
                </c:pt>
                <c:pt idx="4">
                  <c:v>44923</c:v>
                </c:pt>
                <c:pt idx="5">
                  <c:v>44924</c:v>
                </c:pt>
                <c:pt idx="6">
                  <c:v>44925</c:v>
                </c:pt>
                <c:pt idx="7">
                  <c:v>44928</c:v>
                </c:pt>
                <c:pt idx="8">
                  <c:v>44929</c:v>
                </c:pt>
                <c:pt idx="9">
                  <c:v>44930</c:v>
                </c:pt>
                <c:pt idx="10">
                  <c:v>44931</c:v>
                </c:pt>
                <c:pt idx="11">
                  <c:v>44932</c:v>
                </c:pt>
                <c:pt idx="12">
                  <c:v>44935</c:v>
                </c:pt>
                <c:pt idx="13">
                  <c:v>44936</c:v>
                </c:pt>
                <c:pt idx="14">
                  <c:v>44937</c:v>
                </c:pt>
                <c:pt idx="15">
                  <c:v>44938</c:v>
                </c:pt>
                <c:pt idx="16">
                  <c:v>44939</c:v>
                </c:pt>
                <c:pt idx="17">
                  <c:v>44942</c:v>
                </c:pt>
                <c:pt idx="18">
                  <c:v>44943</c:v>
                </c:pt>
                <c:pt idx="19">
                  <c:v>44944</c:v>
                </c:pt>
                <c:pt idx="20">
                  <c:v>44945</c:v>
                </c:pt>
                <c:pt idx="21">
                  <c:v>44946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44956</c:v>
                </c:pt>
                <c:pt idx="28">
                  <c:v>44957</c:v>
                </c:pt>
                <c:pt idx="29">
                  <c:v>44958</c:v>
                </c:pt>
                <c:pt idx="30">
                  <c:v>44959</c:v>
                </c:pt>
                <c:pt idx="31">
                  <c:v>44960</c:v>
                </c:pt>
                <c:pt idx="32">
                  <c:v>44963</c:v>
                </c:pt>
                <c:pt idx="33">
                  <c:v>44964</c:v>
                </c:pt>
                <c:pt idx="34">
                  <c:v>44965</c:v>
                </c:pt>
                <c:pt idx="35">
                  <c:v>44966</c:v>
                </c:pt>
                <c:pt idx="36">
                  <c:v>44967</c:v>
                </c:pt>
                <c:pt idx="37">
                  <c:v>44970</c:v>
                </c:pt>
                <c:pt idx="38">
                  <c:v>44971</c:v>
                </c:pt>
                <c:pt idx="39">
                  <c:v>44972</c:v>
                </c:pt>
                <c:pt idx="40">
                  <c:v>44973</c:v>
                </c:pt>
                <c:pt idx="41">
                  <c:v>44974</c:v>
                </c:pt>
                <c:pt idx="42">
                  <c:v>44977</c:v>
                </c:pt>
                <c:pt idx="43">
                  <c:v>44978</c:v>
                </c:pt>
                <c:pt idx="44">
                  <c:v>44979</c:v>
                </c:pt>
                <c:pt idx="45">
                  <c:v>44980</c:v>
                </c:pt>
                <c:pt idx="46">
                  <c:v>44981</c:v>
                </c:pt>
                <c:pt idx="47">
                  <c:v>44984</c:v>
                </c:pt>
                <c:pt idx="48">
                  <c:v>44985</c:v>
                </c:pt>
                <c:pt idx="49">
                  <c:v>44986</c:v>
                </c:pt>
                <c:pt idx="50">
                  <c:v>44987</c:v>
                </c:pt>
                <c:pt idx="51">
                  <c:v>44988</c:v>
                </c:pt>
                <c:pt idx="52">
                  <c:v>44991</c:v>
                </c:pt>
                <c:pt idx="53">
                  <c:v>44992</c:v>
                </c:pt>
                <c:pt idx="54">
                  <c:v>44993</c:v>
                </c:pt>
                <c:pt idx="55">
                  <c:v>44994</c:v>
                </c:pt>
                <c:pt idx="56">
                  <c:v>44995</c:v>
                </c:pt>
                <c:pt idx="57">
                  <c:v>44998</c:v>
                </c:pt>
                <c:pt idx="58">
                  <c:v>44999</c:v>
                </c:pt>
                <c:pt idx="59">
                  <c:v>45000</c:v>
                </c:pt>
                <c:pt idx="60">
                  <c:v>45001</c:v>
                </c:pt>
                <c:pt idx="61">
                  <c:v>45002</c:v>
                </c:pt>
              </c:numCache>
            </c:numRef>
          </c:cat>
          <c:val>
            <c:numRef>
              <c:f>'calcolo Beta'!$F$3:$F$64</c:f>
              <c:numCache>
                <c:formatCode>0.0000</c:formatCode>
                <c:ptCount val="62"/>
                <c:pt idx="0">
                  <c:v>1.8449286987161976E-2</c:v>
                </c:pt>
                <c:pt idx="1">
                  <c:v>-9.5949597438604126E-3</c:v>
                </c:pt>
                <c:pt idx="2">
                  <c:v>-1.6321061124332788E-3</c:v>
                </c:pt>
                <c:pt idx="3">
                  <c:v>4.7834091878441488E-3</c:v>
                </c:pt>
                <c:pt idx="4">
                  <c:v>-7.3653882390249678E-3</c:v>
                </c:pt>
                <c:pt idx="5">
                  <c:v>9.5032173014837178E-3</c:v>
                </c:pt>
                <c:pt idx="6">
                  <c:v>-1.4956468261323706E-2</c:v>
                </c:pt>
                <c:pt idx="7">
                  <c:v>1.6580094509517886E-2</c:v>
                </c:pt>
                <c:pt idx="8">
                  <c:v>4.2650795631847165E-3</c:v>
                </c:pt>
                <c:pt idx="9">
                  <c:v>1.72901883783107E-2</c:v>
                </c:pt>
                <c:pt idx="10">
                  <c:v>-2.6346619210630812E-3</c:v>
                </c:pt>
                <c:pt idx="11">
                  <c:v>1.4564272448939266E-2</c:v>
                </c:pt>
                <c:pt idx="12">
                  <c:v>1.0468840835919164E-2</c:v>
                </c:pt>
                <c:pt idx="13">
                  <c:v>-5.9180570464506064E-3</c:v>
                </c:pt>
                <c:pt idx="14">
                  <c:v>7.8684898619684352E-3</c:v>
                </c:pt>
                <c:pt idx="15">
                  <c:v>6.2426474986252405E-3</c:v>
                </c:pt>
                <c:pt idx="16">
                  <c:v>6.3479744988045447E-3</c:v>
                </c:pt>
                <c:pt idx="17">
                  <c:v>1.4469228768361545E-3</c:v>
                </c:pt>
                <c:pt idx="18">
                  <c:v>4.7109542710009602E-3</c:v>
                </c:pt>
                <c:pt idx="19">
                  <c:v>-1.0487386869281145E-4</c:v>
                </c:pt>
                <c:pt idx="20">
                  <c:v>-1.8233003787246873E-2</c:v>
                </c:pt>
                <c:pt idx="21">
                  <c:v>5.6539250234199576E-3</c:v>
                </c:pt>
                <c:pt idx="22">
                  <c:v>7.9058913975926185E-3</c:v>
                </c:pt>
                <c:pt idx="23">
                  <c:v>-2.7852049785077898E-4</c:v>
                </c:pt>
                <c:pt idx="24">
                  <c:v>-3.5841827843118394E-3</c:v>
                </c:pt>
                <c:pt idx="25">
                  <c:v>6.7784861088597955E-3</c:v>
                </c:pt>
                <c:pt idx="26">
                  <c:v>1.6813333381171741E-3</c:v>
                </c:pt>
                <c:pt idx="27">
                  <c:v>-5.4852110101443717E-3</c:v>
                </c:pt>
                <c:pt idx="28">
                  <c:v>1.3566558518689626E-4</c:v>
                </c:pt>
                <c:pt idx="29">
                  <c:v>3.7668472383994183E-4</c:v>
                </c:pt>
                <c:pt idx="30">
                  <c:v>1.2041833959807213E-2</c:v>
                </c:pt>
                <c:pt idx="31">
                  <c:v>9.0634843926839046E-3</c:v>
                </c:pt>
                <c:pt idx="32">
                  <c:v>-1.3517357506285224E-2</c:v>
                </c:pt>
                <c:pt idx="33">
                  <c:v>-4.6347490717385574E-4</c:v>
                </c:pt>
                <c:pt idx="34">
                  <c:v>-4.7117622300665954E-4</c:v>
                </c:pt>
                <c:pt idx="35">
                  <c:v>9.8544246624085452E-3</c:v>
                </c:pt>
                <c:pt idx="36">
                  <c:v>-6.8463134086886538E-3</c:v>
                </c:pt>
                <c:pt idx="37">
                  <c:v>1.0832682157812142E-2</c:v>
                </c:pt>
                <c:pt idx="38">
                  <c:v>-2.5100411943655541E-4</c:v>
                </c:pt>
                <c:pt idx="39">
                  <c:v>9.8702876433078759E-3</c:v>
                </c:pt>
                <c:pt idx="40">
                  <c:v>5.2341735082065853E-3</c:v>
                </c:pt>
                <c:pt idx="41">
                  <c:v>-5.9558884029825435E-3</c:v>
                </c:pt>
                <c:pt idx="42">
                  <c:v>-1.1778280647254738E-3</c:v>
                </c:pt>
                <c:pt idx="43">
                  <c:v>-5.2077255876520189E-3</c:v>
                </c:pt>
                <c:pt idx="44">
                  <c:v>-2.2088221311602247E-3</c:v>
                </c:pt>
                <c:pt idx="45">
                  <c:v>2.1104849685420254E-3</c:v>
                </c:pt>
                <c:pt idx="46">
                  <c:v>-1.5765276114650763E-2</c:v>
                </c:pt>
                <c:pt idx="47">
                  <c:v>1.4087529767691445E-2</c:v>
                </c:pt>
                <c:pt idx="48">
                  <c:v>-4.3158285503618653E-3</c:v>
                </c:pt>
                <c:pt idx="49">
                  <c:v>-4.1492975954317314E-3</c:v>
                </c:pt>
                <c:pt idx="50">
                  <c:v>7.8049358223101729E-3</c:v>
                </c:pt>
                <c:pt idx="51">
                  <c:v>7.9290591584480312E-3</c:v>
                </c:pt>
                <c:pt idx="52">
                  <c:v>1.4795971433802829E-3</c:v>
                </c:pt>
                <c:pt idx="53">
                  <c:v>-7.7161415416685175E-3</c:v>
                </c:pt>
                <c:pt idx="54">
                  <c:v>-2.6533552073726739E-4</c:v>
                </c:pt>
                <c:pt idx="55">
                  <c:v>-2.4034983603560688E-3</c:v>
                </c:pt>
                <c:pt idx="56">
                  <c:v>-1.1551256579136901E-2</c:v>
                </c:pt>
                <c:pt idx="57">
                  <c:v>-2.5600568044454375E-2</c:v>
                </c:pt>
                <c:pt idx="58">
                  <c:v>1.6152213594717905E-2</c:v>
                </c:pt>
                <c:pt idx="59">
                  <c:v>-3.2523384070454776E-2</c:v>
                </c:pt>
                <c:pt idx="60">
                  <c:v>1.695279748141133E-2</c:v>
                </c:pt>
                <c:pt idx="61">
                  <c:v>-1.039199223199435E-2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47-45C2-B2AB-23D9C7E27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694975"/>
        <c:axId val="235703711"/>
      </c:lineChart>
      <c:dateAx>
        <c:axId val="23569497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03711"/>
        <c:crosses val="autoZero"/>
        <c:auto val="1"/>
        <c:lblOffset val="100"/>
        <c:baseTimeUnit val="days"/>
      </c:dateAx>
      <c:valAx>
        <c:axId val="235703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694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72</xdr:row>
      <xdr:rowOff>0</xdr:rowOff>
    </xdr:from>
    <xdr:to>
      <xdr:col>7</xdr:col>
      <xdr:colOff>180975</xdr:colOff>
      <xdr:row>86</xdr:row>
      <xdr:rowOff>76200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581025</xdr:colOff>
      <xdr:row>66</xdr:row>
      <xdr:rowOff>28575</xdr:rowOff>
    </xdr:from>
    <xdr:to>
      <xdr:col>15</xdr:col>
      <xdr:colOff>409575</xdr:colOff>
      <xdr:row>84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AMP.MI (1)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^N100 (1)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N9" sqref="N9"/>
    </sheetView>
  </sheetViews>
  <sheetFormatPr defaultRowHeight="15" x14ac:dyDescent="0.25"/>
  <cols>
    <col min="1" max="1" width="10.7109375" bestFit="1" customWidth="1"/>
    <col min="2" max="6" width="10" bestFit="1" customWidth="1"/>
    <col min="7" max="7" width="8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44915</v>
      </c>
      <c r="B2">
        <v>26.719999000000001</v>
      </c>
      <c r="C2">
        <v>26.91</v>
      </c>
      <c r="D2">
        <v>26.139999</v>
      </c>
      <c r="E2">
        <v>26.73</v>
      </c>
      <c r="F2">
        <v>26.73</v>
      </c>
      <c r="G2">
        <v>519672</v>
      </c>
    </row>
    <row r="3" spans="1:7" x14ac:dyDescent="0.25">
      <c r="A3" s="1">
        <v>44916</v>
      </c>
      <c r="B3">
        <v>26.959999</v>
      </c>
      <c r="C3">
        <v>27.41</v>
      </c>
      <c r="D3">
        <v>26.870000999999998</v>
      </c>
      <c r="E3">
        <v>27.309999000000001</v>
      </c>
      <c r="F3">
        <v>27.309999000000001</v>
      </c>
      <c r="G3">
        <v>450484</v>
      </c>
    </row>
    <row r="4" spans="1:7" x14ac:dyDescent="0.25">
      <c r="A4" s="1">
        <v>44917</v>
      </c>
      <c r="B4">
        <v>27.200001</v>
      </c>
      <c r="C4">
        <v>27.629999000000002</v>
      </c>
      <c r="D4">
        <v>26.559999000000001</v>
      </c>
      <c r="E4">
        <v>26.67</v>
      </c>
      <c r="F4">
        <v>26.67</v>
      </c>
      <c r="G4">
        <v>520235</v>
      </c>
    </row>
    <row r="5" spans="1:7" x14ac:dyDescent="0.25">
      <c r="A5" s="1">
        <v>44918</v>
      </c>
      <c r="B5">
        <v>26.68</v>
      </c>
      <c r="C5">
        <v>27.209999</v>
      </c>
      <c r="D5">
        <v>26.67</v>
      </c>
      <c r="E5">
        <v>26.9</v>
      </c>
      <c r="F5">
        <v>26.9</v>
      </c>
      <c r="G5">
        <v>367666</v>
      </c>
    </row>
    <row r="6" spans="1:7" x14ac:dyDescent="0.25">
      <c r="A6" s="1">
        <v>44922</v>
      </c>
      <c r="B6">
        <v>27.15</v>
      </c>
      <c r="C6">
        <v>27.17</v>
      </c>
      <c r="D6">
        <v>26.67</v>
      </c>
      <c r="E6">
        <v>26.809999000000001</v>
      </c>
      <c r="F6">
        <v>26.809999000000001</v>
      </c>
      <c r="G6">
        <v>310408</v>
      </c>
    </row>
    <row r="7" spans="1:7" x14ac:dyDescent="0.25">
      <c r="A7" s="1">
        <v>44923</v>
      </c>
      <c r="B7">
        <v>26.799999</v>
      </c>
      <c r="C7">
        <v>27.299999</v>
      </c>
      <c r="D7">
        <v>26.799999</v>
      </c>
      <c r="E7">
        <v>27.16</v>
      </c>
      <c r="F7">
        <v>27.16</v>
      </c>
      <c r="G7">
        <v>371079</v>
      </c>
    </row>
    <row r="8" spans="1:7" x14ac:dyDescent="0.25">
      <c r="A8" s="1">
        <v>44924</v>
      </c>
      <c r="B8">
        <v>27.1</v>
      </c>
      <c r="C8">
        <v>27.940000999999999</v>
      </c>
      <c r="D8">
        <v>26.77</v>
      </c>
      <c r="E8">
        <v>27.879999000000002</v>
      </c>
      <c r="F8">
        <v>27.879999000000002</v>
      </c>
      <c r="G8">
        <v>481113</v>
      </c>
    </row>
    <row r="9" spans="1:7" x14ac:dyDescent="0.25">
      <c r="A9" s="1">
        <v>44925</v>
      </c>
      <c r="B9">
        <v>27.74</v>
      </c>
      <c r="C9">
        <v>28.040001</v>
      </c>
      <c r="D9">
        <v>27.68</v>
      </c>
      <c r="E9">
        <v>27.82</v>
      </c>
      <c r="F9">
        <v>27.82</v>
      </c>
      <c r="G9">
        <v>502128</v>
      </c>
    </row>
    <row r="10" spans="1:7" x14ac:dyDescent="0.25">
      <c r="A10" s="1">
        <v>44928</v>
      </c>
      <c r="B10">
        <v>27.85</v>
      </c>
      <c r="C10">
        <v>27.85</v>
      </c>
      <c r="D10">
        <v>26.93</v>
      </c>
      <c r="E10">
        <v>27.110001</v>
      </c>
      <c r="F10">
        <v>27.110001</v>
      </c>
      <c r="G10">
        <v>745279</v>
      </c>
    </row>
    <row r="11" spans="1:7" x14ac:dyDescent="0.25">
      <c r="A11" s="1">
        <v>44929</v>
      </c>
      <c r="B11">
        <v>27.110001</v>
      </c>
      <c r="C11">
        <v>27.75</v>
      </c>
      <c r="D11">
        <v>27.01</v>
      </c>
      <c r="E11">
        <v>27.49</v>
      </c>
      <c r="F11">
        <v>27.49</v>
      </c>
      <c r="G11">
        <v>648021</v>
      </c>
    </row>
    <row r="12" spans="1:7" x14ac:dyDescent="0.25">
      <c r="A12" s="1">
        <v>44930</v>
      </c>
      <c r="B12">
        <v>27.66</v>
      </c>
      <c r="C12">
        <v>28.08</v>
      </c>
      <c r="D12">
        <v>27.49</v>
      </c>
      <c r="E12">
        <v>27.74</v>
      </c>
      <c r="F12">
        <v>27.74</v>
      </c>
      <c r="G12">
        <v>459564</v>
      </c>
    </row>
    <row r="13" spans="1:7" x14ac:dyDescent="0.25">
      <c r="A13" s="1">
        <v>44931</v>
      </c>
      <c r="B13">
        <v>27.76</v>
      </c>
      <c r="C13">
        <v>27.860001</v>
      </c>
      <c r="D13">
        <v>26.98</v>
      </c>
      <c r="E13">
        <v>26.99</v>
      </c>
      <c r="F13">
        <v>26.99</v>
      </c>
      <c r="G13">
        <v>631388</v>
      </c>
    </row>
    <row r="14" spans="1:7" x14ac:dyDescent="0.25">
      <c r="A14" s="1">
        <v>44932</v>
      </c>
      <c r="B14">
        <v>27.1</v>
      </c>
      <c r="C14">
        <v>27.1</v>
      </c>
      <c r="D14">
        <v>26.51</v>
      </c>
      <c r="E14">
        <v>27.1</v>
      </c>
      <c r="F14">
        <v>27.1</v>
      </c>
      <c r="G14">
        <v>666195</v>
      </c>
    </row>
    <row r="15" spans="1:7" x14ac:dyDescent="0.25">
      <c r="A15" s="1">
        <v>44935</v>
      </c>
      <c r="B15">
        <v>27.200001</v>
      </c>
      <c r="C15">
        <v>28.040001</v>
      </c>
      <c r="D15">
        <v>27.129999000000002</v>
      </c>
      <c r="E15">
        <v>27.84</v>
      </c>
      <c r="F15">
        <v>27.84</v>
      </c>
      <c r="G15">
        <v>693799</v>
      </c>
    </row>
    <row r="16" spans="1:7" x14ac:dyDescent="0.25">
      <c r="A16" s="1">
        <v>44936</v>
      </c>
      <c r="B16">
        <v>27.620000999999998</v>
      </c>
      <c r="C16">
        <v>28.24</v>
      </c>
      <c r="D16">
        <v>27.4</v>
      </c>
      <c r="E16">
        <v>28.01</v>
      </c>
      <c r="F16">
        <v>28.01</v>
      </c>
      <c r="G16">
        <v>499689</v>
      </c>
    </row>
    <row r="17" spans="1:7" x14ac:dyDescent="0.25">
      <c r="A17" s="1">
        <v>44937</v>
      </c>
      <c r="B17">
        <v>27.91</v>
      </c>
      <c r="C17">
        <v>28.059999000000001</v>
      </c>
      <c r="D17">
        <v>26.67</v>
      </c>
      <c r="E17">
        <v>26.82</v>
      </c>
      <c r="F17">
        <v>26.82</v>
      </c>
      <c r="G17">
        <v>1472568</v>
      </c>
    </row>
    <row r="18" spans="1:7" x14ac:dyDescent="0.25">
      <c r="A18" s="1">
        <v>44938</v>
      </c>
      <c r="B18">
        <v>26.889999</v>
      </c>
      <c r="C18">
        <v>27</v>
      </c>
      <c r="D18">
        <v>26.26</v>
      </c>
      <c r="E18">
        <v>26.290001</v>
      </c>
      <c r="F18">
        <v>26.290001</v>
      </c>
      <c r="G18">
        <v>976654</v>
      </c>
    </row>
    <row r="19" spans="1:7" x14ac:dyDescent="0.25">
      <c r="A19" s="1">
        <v>44939</v>
      </c>
      <c r="B19">
        <v>26.41</v>
      </c>
      <c r="C19">
        <v>27.280000999999999</v>
      </c>
      <c r="D19">
        <v>26.280000999999999</v>
      </c>
      <c r="E19">
        <v>26.950001</v>
      </c>
      <c r="F19">
        <v>26.950001</v>
      </c>
      <c r="G19">
        <v>751017</v>
      </c>
    </row>
    <row r="20" spans="1:7" x14ac:dyDescent="0.25">
      <c r="A20" s="1">
        <v>44942</v>
      </c>
      <c r="B20">
        <v>27</v>
      </c>
      <c r="C20">
        <v>27.74</v>
      </c>
      <c r="D20">
        <v>27</v>
      </c>
      <c r="E20">
        <v>27.459999</v>
      </c>
      <c r="F20">
        <v>27.459999</v>
      </c>
      <c r="G20">
        <v>605510</v>
      </c>
    </row>
    <row r="21" spans="1:7" x14ac:dyDescent="0.25">
      <c r="A21" s="1">
        <v>44943</v>
      </c>
      <c r="B21">
        <v>27.440000999999999</v>
      </c>
      <c r="C21">
        <v>27.610001</v>
      </c>
      <c r="D21">
        <v>27.01</v>
      </c>
      <c r="E21">
        <v>27.5</v>
      </c>
      <c r="F21">
        <v>27.5</v>
      </c>
      <c r="G21">
        <v>402557</v>
      </c>
    </row>
    <row r="22" spans="1:7" x14ac:dyDescent="0.25">
      <c r="A22" s="1">
        <v>44944</v>
      </c>
      <c r="B22">
        <v>27.5</v>
      </c>
      <c r="C22">
        <v>27.68</v>
      </c>
      <c r="D22">
        <v>27</v>
      </c>
      <c r="E22">
        <v>27.09</v>
      </c>
      <c r="F22">
        <v>27.09</v>
      </c>
      <c r="G22">
        <v>652342</v>
      </c>
    </row>
    <row r="23" spans="1:7" x14ac:dyDescent="0.25">
      <c r="A23" s="1">
        <v>44945</v>
      </c>
      <c r="B23">
        <v>27</v>
      </c>
      <c r="C23">
        <v>27.110001</v>
      </c>
      <c r="D23">
        <v>26.43</v>
      </c>
      <c r="E23">
        <v>26.43</v>
      </c>
      <c r="F23">
        <v>26.43</v>
      </c>
      <c r="G23">
        <v>529017</v>
      </c>
    </row>
    <row r="24" spans="1:7" x14ac:dyDescent="0.25">
      <c r="A24" s="1">
        <v>44946</v>
      </c>
      <c r="B24">
        <v>26.530000999999999</v>
      </c>
      <c r="C24">
        <v>26.530000999999999</v>
      </c>
      <c r="D24">
        <v>25.02</v>
      </c>
      <c r="E24">
        <v>25.709999</v>
      </c>
      <c r="F24">
        <v>25.709999</v>
      </c>
      <c r="G24">
        <v>1959838</v>
      </c>
    </row>
    <row r="25" spans="1:7" x14ac:dyDescent="0.25">
      <c r="A25" s="1">
        <v>44949</v>
      </c>
      <c r="B25">
        <v>25.5</v>
      </c>
      <c r="C25">
        <v>25.98</v>
      </c>
      <c r="D25">
        <v>25.49</v>
      </c>
      <c r="E25">
        <v>25.860001</v>
      </c>
      <c r="F25">
        <v>25.860001</v>
      </c>
      <c r="G25">
        <v>545895</v>
      </c>
    </row>
    <row r="26" spans="1:7" x14ac:dyDescent="0.25">
      <c r="A26" s="1">
        <v>44950</v>
      </c>
      <c r="B26">
        <v>25.719999000000001</v>
      </c>
      <c r="C26">
        <v>26.030000999999999</v>
      </c>
      <c r="D26">
        <v>25.719999000000001</v>
      </c>
      <c r="E26">
        <v>25.889999</v>
      </c>
      <c r="F26">
        <v>25.889999</v>
      </c>
      <c r="G26">
        <v>440981</v>
      </c>
    </row>
    <row r="27" spans="1:7" x14ac:dyDescent="0.25">
      <c r="A27" s="1">
        <v>44951</v>
      </c>
      <c r="B27">
        <v>26.43</v>
      </c>
      <c r="C27">
        <v>26.799999</v>
      </c>
      <c r="D27">
        <v>25.66</v>
      </c>
      <c r="E27">
        <v>25.690000999999999</v>
      </c>
      <c r="F27">
        <v>25.690000999999999</v>
      </c>
      <c r="G27">
        <v>798582</v>
      </c>
    </row>
    <row r="28" spans="1:7" x14ac:dyDescent="0.25">
      <c r="A28" s="1">
        <v>44952</v>
      </c>
      <c r="B28">
        <v>25.860001</v>
      </c>
      <c r="C28">
        <v>26.200001</v>
      </c>
      <c r="D28">
        <v>25.74</v>
      </c>
      <c r="E28">
        <v>25.799999</v>
      </c>
      <c r="F28">
        <v>25.799999</v>
      </c>
      <c r="G28">
        <v>528877</v>
      </c>
    </row>
    <row r="29" spans="1:7" x14ac:dyDescent="0.25">
      <c r="A29" s="1">
        <v>44953</v>
      </c>
      <c r="B29">
        <v>25.870000999999998</v>
      </c>
      <c r="C29">
        <v>25.9</v>
      </c>
      <c r="D29">
        <v>25.52</v>
      </c>
      <c r="E29">
        <v>25.74</v>
      </c>
      <c r="F29">
        <v>25.74</v>
      </c>
      <c r="G29">
        <v>436121</v>
      </c>
    </row>
    <row r="30" spans="1:7" x14ac:dyDescent="0.25">
      <c r="A30" s="1">
        <v>44956</v>
      </c>
      <c r="B30">
        <v>25.6</v>
      </c>
      <c r="C30">
        <v>25.74</v>
      </c>
      <c r="D30">
        <v>25.43</v>
      </c>
      <c r="E30">
        <v>25.540001</v>
      </c>
      <c r="F30">
        <v>25.540001</v>
      </c>
      <c r="G30">
        <v>465119</v>
      </c>
    </row>
    <row r="31" spans="1:7" x14ac:dyDescent="0.25">
      <c r="A31" s="1">
        <v>44957</v>
      </c>
      <c r="B31">
        <v>25.450001</v>
      </c>
      <c r="C31">
        <v>25.639999</v>
      </c>
      <c r="D31">
        <v>25.110001</v>
      </c>
      <c r="E31">
        <v>25.27</v>
      </c>
      <c r="F31">
        <v>25.27</v>
      </c>
      <c r="G31">
        <v>578529</v>
      </c>
    </row>
    <row r="32" spans="1:7" x14ac:dyDescent="0.25">
      <c r="A32" s="1">
        <v>44958</v>
      </c>
      <c r="B32">
        <v>25.4</v>
      </c>
      <c r="C32">
        <v>26.02</v>
      </c>
      <c r="D32">
        <v>25.200001</v>
      </c>
      <c r="E32">
        <v>25.639999</v>
      </c>
      <c r="F32">
        <v>25.639999</v>
      </c>
      <c r="G32">
        <v>791184</v>
      </c>
    </row>
    <row r="33" spans="1:7" x14ac:dyDescent="0.25">
      <c r="A33" s="1">
        <v>44959</v>
      </c>
      <c r="B33">
        <v>25.92</v>
      </c>
      <c r="C33">
        <v>27.639999</v>
      </c>
      <c r="D33">
        <v>25.91</v>
      </c>
      <c r="E33">
        <v>27.639999</v>
      </c>
      <c r="F33">
        <v>27.639999</v>
      </c>
      <c r="G33">
        <v>1998047</v>
      </c>
    </row>
    <row r="34" spans="1:7" x14ac:dyDescent="0.25">
      <c r="A34" s="1">
        <v>44960</v>
      </c>
      <c r="B34">
        <v>27.49</v>
      </c>
      <c r="C34">
        <v>27.9</v>
      </c>
      <c r="D34">
        <v>27.07</v>
      </c>
      <c r="E34">
        <v>27.84</v>
      </c>
      <c r="F34">
        <v>27.84</v>
      </c>
      <c r="G34">
        <v>803948</v>
      </c>
    </row>
    <row r="35" spans="1:7" x14ac:dyDescent="0.25">
      <c r="A35" s="1">
        <v>44963</v>
      </c>
      <c r="B35">
        <v>27.559999000000001</v>
      </c>
      <c r="C35">
        <v>28.5</v>
      </c>
      <c r="D35">
        <v>27.540001</v>
      </c>
      <c r="E35">
        <v>28.5</v>
      </c>
      <c r="F35">
        <v>28.5</v>
      </c>
      <c r="G35">
        <v>1102940</v>
      </c>
    </row>
    <row r="36" spans="1:7" x14ac:dyDescent="0.25">
      <c r="A36" s="1">
        <v>44964</v>
      </c>
      <c r="B36">
        <v>28.9</v>
      </c>
      <c r="C36">
        <v>29.219999000000001</v>
      </c>
      <c r="D36">
        <v>27.35</v>
      </c>
      <c r="E36">
        <v>27.799999</v>
      </c>
      <c r="F36">
        <v>27.799999</v>
      </c>
      <c r="G36">
        <v>1535864</v>
      </c>
    </row>
    <row r="37" spans="1:7" x14ac:dyDescent="0.25">
      <c r="A37" s="1">
        <v>44965</v>
      </c>
      <c r="B37">
        <v>28.07</v>
      </c>
      <c r="C37">
        <v>28.139999</v>
      </c>
      <c r="D37">
        <v>27.75</v>
      </c>
      <c r="E37">
        <v>28</v>
      </c>
      <c r="F37">
        <v>28</v>
      </c>
      <c r="G37">
        <v>634206</v>
      </c>
    </row>
    <row r="38" spans="1:7" x14ac:dyDescent="0.25">
      <c r="A38" s="1">
        <v>44966</v>
      </c>
      <c r="B38">
        <v>28</v>
      </c>
      <c r="C38">
        <v>28.17</v>
      </c>
      <c r="D38">
        <v>27.700001</v>
      </c>
      <c r="E38">
        <v>27.700001</v>
      </c>
      <c r="F38">
        <v>27.700001</v>
      </c>
      <c r="G38">
        <v>536068</v>
      </c>
    </row>
    <row r="39" spans="1:7" x14ac:dyDescent="0.25">
      <c r="A39" s="1">
        <v>44967</v>
      </c>
      <c r="B39">
        <v>27.469999000000001</v>
      </c>
      <c r="C39">
        <v>27.82</v>
      </c>
      <c r="D39">
        <v>26.58</v>
      </c>
      <c r="E39">
        <v>26.6</v>
      </c>
      <c r="F39">
        <v>26.6</v>
      </c>
      <c r="G39">
        <v>874547</v>
      </c>
    </row>
    <row r="40" spans="1:7" x14ac:dyDescent="0.25">
      <c r="A40" s="1">
        <v>44970</v>
      </c>
      <c r="B40">
        <v>26.620000999999998</v>
      </c>
      <c r="C40">
        <v>27.690000999999999</v>
      </c>
      <c r="D40">
        <v>26.620000999999998</v>
      </c>
      <c r="E40">
        <v>27.629999000000002</v>
      </c>
      <c r="F40">
        <v>27.629999000000002</v>
      </c>
      <c r="G40">
        <v>572020</v>
      </c>
    </row>
    <row r="41" spans="1:7" x14ac:dyDescent="0.25">
      <c r="A41" s="1">
        <v>44971</v>
      </c>
      <c r="B41">
        <v>27.629999000000002</v>
      </c>
      <c r="C41">
        <v>27.969999000000001</v>
      </c>
      <c r="D41">
        <v>27.23</v>
      </c>
      <c r="E41">
        <v>27.34</v>
      </c>
      <c r="F41">
        <v>27.34</v>
      </c>
      <c r="G41">
        <v>416691</v>
      </c>
    </row>
    <row r="42" spans="1:7" x14ac:dyDescent="0.25">
      <c r="A42" s="1">
        <v>44972</v>
      </c>
      <c r="B42">
        <v>27.26</v>
      </c>
      <c r="C42">
        <v>28.139999</v>
      </c>
      <c r="D42">
        <v>27.26</v>
      </c>
      <c r="E42">
        <v>27.5</v>
      </c>
      <c r="F42">
        <v>27.5</v>
      </c>
      <c r="G42">
        <v>531852</v>
      </c>
    </row>
    <row r="43" spans="1:7" x14ac:dyDescent="0.25">
      <c r="A43" s="1">
        <v>44973</v>
      </c>
      <c r="B43">
        <v>27.700001</v>
      </c>
      <c r="C43">
        <v>28.26</v>
      </c>
      <c r="D43">
        <v>27.59</v>
      </c>
      <c r="E43">
        <v>28.16</v>
      </c>
      <c r="F43">
        <v>28.16</v>
      </c>
      <c r="G43">
        <v>528323</v>
      </c>
    </row>
    <row r="44" spans="1:7" x14ac:dyDescent="0.25">
      <c r="A44" s="1">
        <v>44974</v>
      </c>
      <c r="B44">
        <v>27.940000999999999</v>
      </c>
      <c r="C44">
        <v>27.950001</v>
      </c>
      <c r="D44">
        <v>27.280000999999999</v>
      </c>
      <c r="E44">
        <v>27.4</v>
      </c>
      <c r="F44">
        <v>27.4</v>
      </c>
      <c r="G44">
        <v>743290</v>
      </c>
    </row>
    <row r="45" spans="1:7" x14ac:dyDescent="0.25">
      <c r="A45" s="1">
        <v>44977</v>
      </c>
      <c r="B45">
        <v>27.58</v>
      </c>
      <c r="C45">
        <v>27.58</v>
      </c>
      <c r="D45">
        <v>27.24</v>
      </c>
      <c r="E45">
        <v>27.5</v>
      </c>
      <c r="F45">
        <v>27.5</v>
      </c>
      <c r="G45">
        <v>294817</v>
      </c>
    </row>
    <row r="46" spans="1:7" x14ac:dyDescent="0.25">
      <c r="A46" s="1">
        <v>44978</v>
      </c>
      <c r="B46">
        <v>27.309999000000001</v>
      </c>
      <c r="C46">
        <v>27.469999000000001</v>
      </c>
      <c r="D46">
        <v>26.950001</v>
      </c>
      <c r="E46">
        <v>27.049999</v>
      </c>
      <c r="F46">
        <v>27.049999</v>
      </c>
      <c r="G46">
        <v>400612</v>
      </c>
    </row>
    <row r="47" spans="1:7" x14ac:dyDescent="0.25">
      <c r="A47" s="1">
        <v>44979</v>
      </c>
      <c r="B47">
        <v>27</v>
      </c>
      <c r="C47">
        <v>27.76</v>
      </c>
      <c r="D47">
        <v>26.6</v>
      </c>
      <c r="E47">
        <v>27.48</v>
      </c>
      <c r="F47">
        <v>27.48</v>
      </c>
      <c r="G47">
        <v>507171</v>
      </c>
    </row>
    <row r="48" spans="1:7" x14ac:dyDescent="0.25">
      <c r="A48" s="1">
        <v>44980</v>
      </c>
      <c r="B48">
        <v>27.48</v>
      </c>
      <c r="C48">
        <v>27.66</v>
      </c>
      <c r="D48">
        <v>27.299999</v>
      </c>
      <c r="E48">
        <v>27.360001</v>
      </c>
      <c r="F48">
        <v>27.360001</v>
      </c>
      <c r="G48">
        <v>224969</v>
      </c>
    </row>
    <row r="49" spans="1:7" x14ac:dyDescent="0.25">
      <c r="A49" s="1">
        <v>44981</v>
      </c>
      <c r="B49">
        <v>27.459999</v>
      </c>
      <c r="C49">
        <v>27.790001</v>
      </c>
      <c r="D49">
        <v>26.93</v>
      </c>
      <c r="E49">
        <v>27.09</v>
      </c>
      <c r="F49">
        <v>27.09</v>
      </c>
      <c r="G49">
        <v>352699</v>
      </c>
    </row>
    <row r="50" spans="1:7" x14ac:dyDescent="0.25">
      <c r="A50" s="1">
        <v>44984</v>
      </c>
      <c r="B50">
        <v>27.41</v>
      </c>
      <c r="C50">
        <v>27.940000999999999</v>
      </c>
      <c r="D50">
        <v>27.17</v>
      </c>
      <c r="E50">
        <v>27.73</v>
      </c>
      <c r="F50">
        <v>27.73</v>
      </c>
      <c r="G50">
        <v>461402</v>
      </c>
    </row>
    <row r="51" spans="1:7" x14ac:dyDescent="0.25">
      <c r="A51" s="1">
        <v>44985</v>
      </c>
      <c r="B51">
        <v>27.5</v>
      </c>
      <c r="C51">
        <v>27.709999</v>
      </c>
      <c r="D51">
        <v>26.809999000000001</v>
      </c>
      <c r="E51">
        <v>27.379999000000002</v>
      </c>
      <c r="F51">
        <v>27.379999000000002</v>
      </c>
      <c r="G51">
        <v>1256014</v>
      </c>
    </row>
    <row r="52" spans="1:7" x14ac:dyDescent="0.25">
      <c r="A52" s="1">
        <v>44986</v>
      </c>
      <c r="B52">
        <v>27.440000999999999</v>
      </c>
      <c r="C52">
        <v>28.049999</v>
      </c>
      <c r="D52">
        <v>26.82</v>
      </c>
      <c r="E52">
        <v>27.110001</v>
      </c>
      <c r="F52">
        <v>27.110001</v>
      </c>
      <c r="G52">
        <v>1547238</v>
      </c>
    </row>
    <row r="53" spans="1:7" x14ac:dyDescent="0.25">
      <c r="A53" s="1">
        <v>44987</v>
      </c>
      <c r="B53">
        <v>27</v>
      </c>
      <c r="C53">
        <v>28.469999000000001</v>
      </c>
      <c r="D53">
        <v>26.889999</v>
      </c>
      <c r="E53">
        <v>28.219999000000001</v>
      </c>
      <c r="F53">
        <v>28.219999000000001</v>
      </c>
      <c r="G53">
        <v>1305140</v>
      </c>
    </row>
    <row r="54" spans="1:7" x14ac:dyDescent="0.25">
      <c r="A54" s="1">
        <v>44988</v>
      </c>
      <c r="B54">
        <v>28.370000999999998</v>
      </c>
      <c r="C54">
        <v>30.32</v>
      </c>
      <c r="D54">
        <v>28.120000999999998</v>
      </c>
      <c r="E54">
        <v>30.120000999999998</v>
      </c>
      <c r="F54">
        <v>30.120000999999998</v>
      </c>
      <c r="G54">
        <v>1939145</v>
      </c>
    </row>
    <row r="55" spans="1:7" x14ac:dyDescent="0.25">
      <c r="A55" s="1">
        <v>44991</v>
      </c>
      <c r="B55">
        <v>30.219999000000001</v>
      </c>
      <c r="C55">
        <v>30.25</v>
      </c>
      <c r="D55">
        <v>28.99</v>
      </c>
      <c r="E55">
        <v>29.469999000000001</v>
      </c>
      <c r="F55">
        <v>29.469999000000001</v>
      </c>
      <c r="G55">
        <v>992173</v>
      </c>
    </row>
    <row r="56" spans="1:7" x14ac:dyDescent="0.25">
      <c r="A56" s="1">
        <v>44992</v>
      </c>
      <c r="B56">
        <v>29.5</v>
      </c>
      <c r="C56">
        <v>30.360001</v>
      </c>
      <c r="D56">
        <v>29.209999</v>
      </c>
      <c r="E56">
        <v>29.360001</v>
      </c>
      <c r="F56">
        <v>29.360001</v>
      </c>
      <c r="G56">
        <v>774702</v>
      </c>
    </row>
    <row r="57" spans="1:7" x14ac:dyDescent="0.25">
      <c r="A57" s="1">
        <v>44993</v>
      </c>
      <c r="B57">
        <v>29.299999</v>
      </c>
      <c r="C57">
        <v>29.84</v>
      </c>
      <c r="D57">
        <v>29.190000999999999</v>
      </c>
      <c r="E57">
        <v>29.700001</v>
      </c>
      <c r="F57">
        <v>29.700001</v>
      </c>
      <c r="G57">
        <v>459054</v>
      </c>
    </row>
    <row r="58" spans="1:7" x14ac:dyDescent="0.25">
      <c r="A58" s="1">
        <v>44994</v>
      </c>
      <c r="B58">
        <v>29.75</v>
      </c>
      <c r="C58">
        <v>30.16</v>
      </c>
      <c r="D58">
        <v>29.129999000000002</v>
      </c>
      <c r="E58">
        <v>30.120000999999998</v>
      </c>
      <c r="F58">
        <v>30.120000999999998</v>
      </c>
      <c r="G58">
        <v>470545</v>
      </c>
    </row>
    <row r="59" spans="1:7" x14ac:dyDescent="0.25">
      <c r="A59" s="1">
        <v>44995</v>
      </c>
      <c r="B59">
        <v>29.9</v>
      </c>
      <c r="C59">
        <v>30.200001</v>
      </c>
      <c r="D59">
        <v>29.07</v>
      </c>
      <c r="E59">
        <v>29.15</v>
      </c>
      <c r="F59">
        <v>29.15</v>
      </c>
      <c r="G59">
        <v>673552</v>
      </c>
    </row>
    <row r="60" spans="1:7" x14ac:dyDescent="0.25">
      <c r="A60" s="1">
        <v>44998</v>
      </c>
      <c r="B60">
        <v>29.24</v>
      </c>
      <c r="C60">
        <v>29.32</v>
      </c>
      <c r="D60">
        <v>28.4</v>
      </c>
      <c r="E60">
        <v>29.02</v>
      </c>
      <c r="F60">
        <v>29.02</v>
      </c>
      <c r="G60">
        <v>651545</v>
      </c>
    </row>
    <row r="61" spans="1:7" x14ac:dyDescent="0.25">
      <c r="A61" s="1">
        <v>44999</v>
      </c>
      <c r="B61">
        <v>29.120000999999998</v>
      </c>
      <c r="C61">
        <v>30.25</v>
      </c>
      <c r="D61">
        <v>28.879999000000002</v>
      </c>
      <c r="E61">
        <v>29.969999000000001</v>
      </c>
      <c r="F61">
        <v>29.969999000000001</v>
      </c>
      <c r="G61">
        <v>683934</v>
      </c>
    </row>
    <row r="62" spans="1:7" x14ac:dyDescent="0.25">
      <c r="A62" s="1">
        <v>45000</v>
      </c>
      <c r="B62">
        <v>29.860001</v>
      </c>
      <c r="C62">
        <v>29.959999</v>
      </c>
      <c r="D62">
        <v>29.049999</v>
      </c>
      <c r="E62">
        <v>29.35</v>
      </c>
      <c r="F62">
        <v>29.35</v>
      </c>
      <c r="G62">
        <v>741585</v>
      </c>
    </row>
    <row r="63" spans="1:7" x14ac:dyDescent="0.25">
      <c r="A63" s="1">
        <v>45001</v>
      </c>
      <c r="B63">
        <v>29.889999</v>
      </c>
      <c r="C63">
        <v>30.08</v>
      </c>
      <c r="D63">
        <v>29.120000999999998</v>
      </c>
      <c r="E63">
        <v>29.969999000000001</v>
      </c>
      <c r="F63">
        <v>29.969999000000001</v>
      </c>
      <c r="G63">
        <v>607249</v>
      </c>
    </row>
    <row r="64" spans="1:7" x14ac:dyDescent="0.25">
      <c r="A64" s="1">
        <v>45002</v>
      </c>
      <c r="B64">
        <v>30.219999000000001</v>
      </c>
      <c r="C64">
        <v>30.309999000000001</v>
      </c>
      <c r="D64">
        <v>29.5</v>
      </c>
      <c r="E64">
        <v>29.83</v>
      </c>
      <c r="F64">
        <v>29.83</v>
      </c>
      <c r="G64">
        <v>811184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F1" activeCellId="1" sqref="A1:A1048576 F1:F1048576"/>
    </sheetView>
  </sheetViews>
  <sheetFormatPr defaultRowHeight="15" x14ac:dyDescent="0.25"/>
  <cols>
    <col min="1" max="1" width="10.7109375" bestFit="1" customWidth="1"/>
    <col min="2" max="6" width="12" bestFit="1" customWidth="1"/>
    <col min="7" max="7" width="10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44915</v>
      </c>
      <c r="B2">
        <v>1235.630005</v>
      </c>
      <c r="C2">
        <v>1237.1800539999999</v>
      </c>
      <c r="D2">
        <v>1222.660034</v>
      </c>
      <c r="E2">
        <v>1233.1099850000001</v>
      </c>
      <c r="F2">
        <v>1233.1099850000001</v>
      </c>
      <c r="G2">
        <v>175110900</v>
      </c>
    </row>
    <row r="3" spans="1:7" x14ac:dyDescent="0.25">
      <c r="A3" s="1">
        <v>44916</v>
      </c>
      <c r="B3">
        <v>1234.1800539999999</v>
      </c>
      <c r="C3">
        <v>1256.6999510000001</v>
      </c>
      <c r="D3">
        <v>1234.1800539999999</v>
      </c>
      <c r="E3">
        <v>1255.8599850000001</v>
      </c>
      <c r="F3">
        <v>1255.8599850000001</v>
      </c>
      <c r="G3">
        <v>168534900</v>
      </c>
    </row>
    <row r="4" spans="1:7" x14ac:dyDescent="0.25">
      <c r="A4" s="1">
        <v>44917</v>
      </c>
      <c r="B4">
        <v>1256.089966</v>
      </c>
      <c r="C4">
        <v>1263.349976</v>
      </c>
      <c r="D4">
        <v>1241.849976</v>
      </c>
      <c r="E4">
        <v>1243.8100589999999</v>
      </c>
      <c r="F4">
        <v>1243.8100589999999</v>
      </c>
      <c r="G4">
        <v>136766600</v>
      </c>
    </row>
    <row r="5" spans="1:7" x14ac:dyDescent="0.25">
      <c r="A5" s="1">
        <v>44918</v>
      </c>
      <c r="B5">
        <v>1244.150024</v>
      </c>
      <c r="C5">
        <v>1247.170044</v>
      </c>
      <c r="D5">
        <v>1236.51001</v>
      </c>
      <c r="E5">
        <v>1241.780029</v>
      </c>
      <c r="F5">
        <v>1241.780029</v>
      </c>
      <c r="G5">
        <v>100239700</v>
      </c>
    </row>
    <row r="6" spans="1:7" x14ac:dyDescent="0.25">
      <c r="A6" s="1">
        <v>44922</v>
      </c>
      <c r="B6">
        <v>1244.369995</v>
      </c>
      <c r="C6">
        <v>1254.5200199999999</v>
      </c>
      <c r="D6">
        <v>1244.369995</v>
      </c>
      <c r="E6">
        <v>1247.719971</v>
      </c>
      <c r="F6">
        <v>1247.719971</v>
      </c>
      <c r="G6">
        <v>78773300</v>
      </c>
    </row>
    <row r="7" spans="1:7" x14ac:dyDescent="0.25">
      <c r="A7" s="1">
        <v>44923</v>
      </c>
      <c r="B7">
        <v>1247.9499510000001</v>
      </c>
      <c r="C7">
        <v>1250.959961</v>
      </c>
      <c r="D7">
        <v>1238.1099850000001</v>
      </c>
      <c r="E7">
        <v>1238.530029</v>
      </c>
      <c r="F7">
        <v>1238.530029</v>
      </c>
      <c r="G7">
        <v>102225000</v>
      </c>
    </row>
    <row r="8" spans="1:7" x14ac:dyDescent="0.25">
      <c r="A8" s="1">
        <v>44924</v>
      </c>
      <c r="B8">
        <v>1238.030029</v>
      </c>
      <c r="C8">
        <v>1251.170044</v>
      </c>
      <c r="D8">
        <v>1232.709961</v>
      </c>
      <c r="E8">
        <v>1250.3000489999999</v>
      </c>
      <c r="F8">
        <v>1250.3000489999999</v>
      </c>
      <c r="G8">
        <v>97726600</v>
      </c>
    </row>
    <row r="9" spans="1:7" x14ac:dyDescent="0.25">
      <c r="A9" s="1">
        <v>44925</v>
      </c>
      <c r="B9">
        <v>1249.839966</v>
      </c>
      <c r="C9">
        <v>1249.839966</v>
      </c>
      <c r="D9">
        <v>1230.780029</v>
      </c>
      <c r="E9">
        <v>1231.599976</v>
      </c>
      <c r="F9">
        <v>1231.599976</v>
      </c>
      <c r="G9">
        <v>100019400</v>
      </c>
    </row>
    <row r="10" spans="1:7" x14ac:dyDescent="0.25">
      <c r="A10" s="1">
        <v>44928</v>
      </c>
      <c r="B10">
        <v>1232.619995</v>
      </c>
      <c r="C10">
        <v>1252.880005</v>
      </c>
      <c r="D10">
        <v>1232.619995</v>
      </c>
      <c r="E10">
        <v>1252.0200199999999</v>
      </c>
      <c r="F10">
        <v>1252.0200199999999</v>
      </c>
      <c r="G10">
        <v>0</v>
      </c>
    </row>
    <row r="11" spans="1:7" x14ac:dyDescent="0.25">
      <c r="A11" s="1">
        <v>44929</v>
      </c>
      <c r="B11">
        <v>1251.9799800000001</v>
      </c>
      <c r="C11">
        <v>1272.9399410000001</v>
      </c>
      <c r="D11">
        <v>1251.4499510000001</v>
      </c>
      <c r="E11">
        <v>1257.3599850000001</v>
      </c>
      <c r="F11">
        <v>1257.3599850000001</v>
      </c>
      <c r="G11">
        <v>172781700</v>
      </c>
    </row>
    <row r="12" spans="1:7" x14ac:dyDescent="0.25">
      <c r="A12" s="1">
        <v>44930</v>
      </c>
      <c r="B12">
        <v>1257.6899410000001</v>
      </c>
      <c r="C12">
        <v>1279.670044</v>
      </c>
      <c r="D12">
        <v>1257.6899410000001</v>
      </c>
      <c r="E12">
        <v>1279.099976</v>
      </c>
      <c r="F12">
        <v>1279.099976</v>
      </c>
      <c r="G12">
        <v>217367800</v>
      </c>
    </row>
    <row r="13" spans="1:7" x14ac:dyDescent="0.25">
      <c r="A13" s="1">
        <v>44931</v>
      </c>
      <c r="B13">
        <v>1278.3900149999999</v>
      </c>
      <c r="C13">
        <v>1281.3000489999999</v>
      </c>
      <c r="D13">
        <v>1272.8599850000001</v>
      </c>
      <c r="E13">
        <v>1275.7299800000001</v>
      </c>
      <c r="F13">
        <v>1275.7299800000001</v>
      </c>
      <c r="G13">
        <v>178555500</v>
      </c>
    </row>
    <row r="14" spans="1:7" x14ac:dyDescent="0.25">
      <c r="A14" s="1">
        <v>44932</v>
      </c>
      <c r="B14">
        <v>1275.8900149999999</v>
      </c>
      <c r="C14">
        <v>1294.349976</v>
      </c>
      <c r="D14">
        <v>1275.0600589999999</v>
      </c>
      <c r="E14">
        <v>1294.3100589999999</v>
      </c>
      <c r="F14">
        <v>1294.3100589999999</v>
      </c>
      <c r="G14">
        <v>153096200</v>
      </c>
    </row>
    <row r="15" spans="1:7" x14ac:dyDescent="0.25">
      <c r="A15" s="1">
        <v>44935</v>
      </c>
      <c r="B15">
        <v>1294.3900149999999</v>
      </c>
      <c r="C15">
        <v>1311.26001</v>
      </c>
      <c r="D15">
        <v>1294.3900149999999</v>
      </c>
      <c r="E15">
        <v>1307.8599850000001</v>
      </c>
      <c r="F15">
        <v>1307.8599850000001</v>
      </c>
      <c r="G15">
        <v>174935800</v>
      </c>
    </row>
    <row r="16" spans="1:7" x14ac:dyDescent="0.25">
      <c r="A16" s="1">
        <v>44936</v>
      </c>
      <c r="B16">
        <v>1306.5</v>
      </c>
      <c r="C16">
        <v>1306.5</v>
      </c>
      <c r="D16">
        <v>1296.5699460000001</v>
      </c>
      <c r="E16">
        <v>1300.119995</v>
      </c>
      <c r="F16">
        <v>1300.119995</v>
      </c>
      <c r="G16">
        <v>149366100</v>
      </c>
    </row>
    <row r="17" spans="1:7" x14ac:dyDescent="0.25">
      <c r="A17" s="1">
        <v>44937</v>
      </c>
      <c r="B17">
        <v>1300.2700199999999</v>
      </c>
      <c r="C17">
        <v>1313.8100589999999</v>
      </c>
      <c r="D17">
        <v>1300.2700199999999</v>
      </c>
      <c r="E17">
        <v>1310.349976</v>
      </c>
      <c r="F17">
        <v>1310.349976</v>
      </c>
      <c r="G17">
        <v>175927700</v>
      </c>
    </row>
    <row r="18" spans="1:7" x14ac:dyDescent="0.25">
      <c r="A18" s="1">
        <v>44938</v>
      </c>
      <c r="B18">
        <v>1311.1099850000001</v>
      </c>
      <c r="C18">
        <v>1325.1899410000001</v>
      </c>
      <c r="D18">
        <v>1311.1099850000001</v>
      </c>
      <c r="E18">
        <v>1318.530029</v>
      </c>
      <c r="F18">
        <v>1318.530029</v>
      </c>
      <c r="G18">
        <v>198905000</v>
      </c>
    </row>
    <row r="19" spans="1:7" x14ac:dyDescent="0.25">
      <c r="A19" s="1">
        <v>44939</v>
      </c>
      <c r="B19">
        <v>1319.6999510000001</v>
      </c>
      <c r="C19">
        <v>1329.8100589999999</v>
      </c>
      <c r="D19">
        <v>1319.599976</v>
      </c>
      <c r="E19">
        <v>1326.900024</v>
      </c>
      <c r="F19">
        <v>1326.900024</v>
      </c>
      <c r="G19">
        <v>171242100</v>
      </c>
    </row>
    <row r="20" spans="1:7" x14ac:dyDescent="0.25">
      <c r="A20" s="1">
        <v>44942</v>
      </c>
      <c r="B20">
        <v>1327.76001</v>
      </c>
      <c r="C20">
        <v>1330.290039</v>
      </c>
      <c r="D20">
        <v>1324.8000489999999</v>
      </c>
      <c r="E20">
        <v>1328.8199460000001</v>
      </c>
      <c r="F20">
        <v>1328.8199460000001</v>
      </c>
      <c r="G20">
        <v>122877500</v>
      </c>
    </row>
    <row r="21" spans="1:7" x14ac:dyDescent="0.25">
      <c r="A21" s="1">
        <v>44943</v>
      </c>
      <c r="B21">
        <v>1328.579956</v>
      </c>
      <c r="C21">
        <v>1339.2299800000001</v>
      </c>
      <c r="D21">
        <v>1322.8900149999999</v>
      </c>
      <c r="E21">
        <v>1335.079956</v>
      </c>
      <c r="F21">
        <v>1335.079956</v>
      </c>
      <c r="G21">
        <v>186794900</v>
      </c>
    </row>
    <row r="22" spans="1:7" x14ac:dyDescent="0.25">
      <c r="A22" s="1">
        <v>44944</v>
      </c>
      <c r="B22">
        <v>1332.849976</v>
      </c>
      <c r="C22">
        <v>1334.9399410000001</v>
      </c>
      <c r="D22">
        <v>1332.849976</v>
      </c>
      <c r="E22">
        <v>1334.9399410000001</v>
      </c>
      <c r="F22">
        <v>1334.9399410000001</v>
      </c>
      <c r="G22">
        <v>176241000</v>
      </c>
    </row>
    <row r="23" spans="1:7" x14ac:dyDescent="0.25">
      <c r="A23" s="1">
        <v>44945</v>
      </c>
      <c r="B23">
        <v>1330.619995</v>
      </c>
      <c r="C23">
        <v>1330.619995</v>
      </c>
      <c r="D23">
        <v>1309.6400149999999</v>
      </c>
      <c r="E23">
        <v>1310.599976</v>
      </c>
      <c r="F23">
        <v>1310.599976</v>
      </c>
      <c r="G23">
        <v>188981000</v>
      </c>
    </row>
    <row r="24" spans="1:7" x14ac:dyDescent="0.25">
      <c r="A24" s="1">
        <v>44946</v>
      </c>
      <c r="B24">
        <v>1311.8199460000001</v>
      </c>
      <c r="C24">
        <v>1320.910034</v>
      </c>
      <c r="D24">
        <v>1311.8199460000001</v>
      </c>
      <c r="E24">
        <v>1318.01001</v>
      </c>
      <c r="F24">
        <v>1318.01001</v>
      </c>
      <c r="G24">
        <v>165099000</v>
      </c>
    </row>
    <row r="25" spans="1:7" x14ac:dyDescent="0.25">
      <c r="A25" s="1">
        <v>44949</v>
      </c>
      <c r="B25">
        <v>1317.9399410000001</v>
      </c>
      <c r="C25">
        <v>1330.5600589999999</v>
      </c>
      <c r="D25">
        <v>1317.9399410000001</v>
      </c>
      <c r="E25">
        <v>1328.4300539999999</v>
      </c>
      <c r="F25">
        <v>1328.4300539999999</v>
      </c>
      <c r="G25">
        <v>122954700</v>
      </c>
    </row>
    <row r="26" spans="1:7" x14ac:dyDescent="0.25">
      <c r="A26" s="1">
        <v>44950</v>
      </c>
      <c r="B26">
        <v>1328.5500489999999</v>
      </c>
      <c r="C26">
        <v>1333.280029</v>
      </c>
      <c r="D26">
        <v>1321.420044</v>
      </c>
      <c r="E26">
        <v>1328.0600589999999</v>
      </c>
      <c r="F26">
        <v>1328.0600589999999</v>
      </c>
      <c r="G26">
        <v>149846500</v>
      </c>
    </row>
    <row r="27" spans="1:7" x14ac:dyDescent="0.25">
      <c r="A27" s="1">
        <v>44951</v>
      </c>
      <c r="B27">
        <v>1328.099976</v>
      </c>
      <c r="C27">
        <v>1329.910034</v>
      </c>
      <c r="D27">
        <v>1315.75</v>
      </c>
      <c r="E27">
        <v>1323.3000489999999</v>
      </c>
      <c r="F27">
        <v>1323.3000489999999</v>
      </c>
      <c r="G27">
        <v>157978700</v>
      </c>
    </row>
    <row r="28" spans="1:7" x14ac:dyDescent="0.25">
      <c r="A28" s="1">
        <v>44952</v>
      </c>
      <c r="B28">
        <v>1324.6400149999999</v>
      </c>
      <c r="C28">
        <v>1336.469971</v>
      </c>
      <c r="D28">
        <v>1324.6400149999999</v>
      </c>
      <c r="E28">
        <v>1332.2700199999999</v>
      </c>
      <c r="F28">
        <v>1332.2700199999999</v>
      </c>
      <c r="G28">
        <v>160287200</v>
      </c>
    </row>
    <row r="29" spans="1:7" x14ac:dyDescent="0.25">
      <c r="A29" s="1">
        <v>44953</v>
      </c>
      <c r="B29">
        <v>1332.9499510000001</v>
      </c>
      <c r="C29">
        <v>1336.290039</v>
      </c>
      <c r="D29">
        <v>1327.829956</v>
      </c>
      <c r="E29">
        <v>1334.51001</v>
      </c>
      <c r="F29">
        <v>1334.51001</v>
      </c>
      <c r="G29">
        <v>159670000</v>
      </c>
    </row>
    <row r="30" spans="1:7" x14ac:dyDescent="0.25">
      <c r="A30" s="1">
        <v>44956</v>
      </c>
      <c r="B30">
        <v>1333.75</v>
      </c>
      <c r="C30">
        <v>1333.75</v>
      </c>
      <c r="D30">
        <v>1317.170044</v>
      </c>
      <c r="E30">
        <v>1327.1899410000001</v>
      </c>
      <c r="F30">
        <v>1327.1899410000001</v>
      </c>
      <c r="G30">
        <v>156472200</v>
      </c>
    </row>
    <row r="31" spans="1:7" x14ac:dyDescent="0.25">
      <c r="A31" s="1">
        <v>44957</v>
      </c>
      <c r="B31">
        <v>1327.0200199999999</v>
      </c>
      <c r="C31">
        <v>1327.369995</v>
      </c>
      <c r="D31">
        <v>1327.0200199999999</v>
      </c>
      <c r="E31">
        <v>1327.369995</v>
      </c>
      <c r="F31">
        <v>1327.369995</v>
      </c>
      <c r="G31">
        <v>194880300</v>
      </c>
    </row>
    <row r="32" spans="1:7" x14ac:dyDescent="0.25">
      <c r="A32" s="1">
        <v>44958</v>
      </c>
      <c r="B32">
        <v>1327.9799800000001</v>
      </c>
      <c r="C32">
        <v>1334.0600589999999</v>
      </c>
      <c r="D32">
        <v>1324.099976</v>
      </c>
      <c r="E32">
        <v>1327.869995</v>
      </c>
      <c r="F32">
        <v>1327.869995</v>
      </c>
      <c r="G32">
        <v>166571000</v>
      </c>
    </row>
    <row r="33" spans="1:7" x14ac:dyDescent="0.25">
      <c r="A33" s="1">
        <v>44959</v>
      </c>
      <c r="B33">
        <v>1328.5699460000001</v>
      </c>
      <c r="C33">
        <v>1346.75</v>
      </c>
      <c r="D33">
        <v>1328.5699460000001</v>
      </c>
      <c r="E33">
        <v>1343.8599850000001</v>
      </c>
      <c r="F33">
        <v>1343.8599850000001</v>
      </c>
      <c r="G33">
        <v>240351200</v>
      </c>
    </row>
    <row r="34" spans="1:7" x14ac:dyDescent="0.25">
      <c r="A34" s="1">
        <v>44960</v>
      </c>
      <c r="B34">
        <v>1343.6899410000001</v>
      </c>
      <c r="C34">
        <v>1356.040039</v>
      </c>
      <c r="D34">
        <v>1336.959961</v>
      </c>
      <c r="E34">
        <v>1356.040039</v>
      </c>
      <c r="F34">
        <v>1356.040039</v>
      </c>
      <c r="G34">
        <v>213436400</v>
      </c>
    </row>
    <row r="35" spans="1:7" x14ac:dyDescent="0.25">
      <c r="A35" s="1">
        <v>44963</v>
      </c>
      <c r="B35">
        <v>1355.0500489999999</v>
      </c>
      <c r="C35">
        <v>1355.0500489999999</v>
      </c>
      <c r="D35">
        <v>1332.1800539999999</v>
      </c>
      <c r="E35">
        <v>1337.709961</v>
      </c>
      <c r="F35">
        <v>1337.709961</v>
      </c>
      <c r="G35">
        <v>157860900</v>
      </c>
    </row>
    <row r="36" spans="1:7" x14ac:dyDescent="0.25">
      <c r="A36" s="1">
        <v>44964</v>
      </c>
      <c r="B36">
        <v>1337.910034</v>
      </c>
      <c r="C36">
        <v>1340.7299800000001</v>
      </c>
      <c r="D36">
        <v>1332.5699460000001</v>
      </c>
      <c r="E36">
        <v>1337.089966</v>
      </c>
      <c r="F36">
        <v>1337.089966</v>
      </c>
      <c r="G36">
        <v>165781800</v>
      </c>
    </row>
    <row r="37" spans="1:7" x14ac:dyDescent="0.25">
      <c r="A37" s="1">
        <v>44965</v>
      </c>
      <c r="B37">
        <v>1339.5</v>
      </c>
      <c r="C37">
        <v>1351.530029</v>
      </c>
      <c r="D37">
        <v>1336.369995</v>
      </c>
      <c r="E37">
        <v>1336.459961</v>
      </c>
      <c r="F37">
        <v>1336.459961</v>
      </c>
      <c r="G37">
        <v>190303900</v>
      </c>
    </row>
    <row r="38" spans="1:7" x14ac:dyDescent="0.25">
      <c r="A38" s="1">
        <v>44966</v>
      </c>
      <c r="B38">
        <v>1337.619995</v>
      </c>
      <c r="C38">
        <v>1356.5699460000001</v>
      </c>
      <c r="D38">
        <v>1337.619995</v>
      </c>
      <c r="E38">
        <v>1349.630005</v>
      </c>
      <c r="F38">
        <v>1349.630005</v>
      </c>
      <c r="G38">
        <v>211049600</v>
      </c>
    </row>
    <row r="39" spans="1:7" x14ac:dyDescent="0.25">
      <c r="A39" s="1">
        <v>44967</v>
      </c>
      <c r="B39">
        <v>1349.4300539999999</v>
      </c>
      <c r="C39">
        <v>1349.4300539999999</v>
      </c>
      <c r="D39">
        <v>1330.780029</v>
      </c>
      <c r="E39">
        <v>1340.3900149999999</v>
      </c>
      <c r="F39">
        <v>1340.3900149999999</v>
      </c>
      <c r="G39">
        <v>200751400</v>
      </c>
    </row>
    <row r="40" spans="1:7" x14ac:dyDescent="0.25">
      <c r="A40" s="1">
        <v>44970</v>
      </c>
      <c r="B40">
        <v>1340.660034</v>
      </c>
      <c r="C40">
        <v>1355.73999</v>
      </c>
      <c r="D40">
        <v>1340.660034</v>
      </c>
      <c r="E40">
        <v>1354.910034</v>
      </c>
      <c r="F40">
        <v>1354.910034</v>
      </c>
      <c r="G40">
        <v>156289200</v>
      </c>
    </row>
    <row r="41" spans="1:7" x14ac:dyDescent="0.25">
      <c r="A41" s="1">
        <v>44971</v>
      </c>
      <c r="B41">
        <v>1354.920044</v>
      </c>
      <c r="C41">
        <v>1366.030029</v>
      </c>
      <c r="D41">
        <v>1351.5699460000001</v>
      </c>
      <c r="E41">
        <v>1354.5699460000001</v>
      </c>
      <c r="F41">
        <v>1354.5699460000001</v>
      </c>
      <c r="G41">
        <v>186335800</v>
      </c>
    </row>
    <row r="42" spans="1:7" x14ac:dyDescent="0.25">
      <c r="A42" s="1">
        <v>44972</v>
      </c>
      <c r="B42">
        <v>1354.459961</v>
      </c>
      <c r="C42">
        <v>1369.209961</v>
      </c>
      <c r="D42">
        <v>1351.670044</v>
      </c>
      <c r="E42">
        <v>1367.9399410000001</v>
      </c>
      <c r="F42">
        <v>1367.9399410000001</v>
      </c>
      <c r="G42">
        <v>167293500</v>
      </c>
    </row>
    <row r="43" spans="1:7" x14ac:dyDescent="0.25">
      <c r="A43" s="1">
        <v>44973</v>
      </c>
      <c r="B43">
        <v>1369.48999</v>
      </c>
      <c r="C43">
        <v>1380.219971</v>
      </c>
      <c r="D43">
        <v>1366.920044</v>
      </c>
      <c r="E43">
        <v>1375.099976</v>
      </c>
      <c r="F43">
        <v>1375.099976</v>
      </c>
      <c r="G43">
        <v>194379400</v>
      </c>
    </row>
    <row r="44" spans="1:7" x14ac:dyDescent="0.25">
      <c r="A44" s="1">
        <v>44974</v>
      </c>
      <c r="B44">
        <v>1374</v>
      </c>
      <c r="C44">
        <v>1374</v>
      </c>
      <c r="D44">
        <v>1355.1899410000001</v>
      </c>
      <c r="E44">
        <v>1366.910034</v>
      </c>
      <c r="F44">
        <v>1366.910034</v>
      </c>
      <c r="G44">
        <v>196491900</v>
      </c>
    </row>
    <row r="45" spans="1:7" x14ac:dyDescent="0.25">
      <c r="A45" s="1">
        <v>44977</v>
      </c>
      <c r="B45">
        <v>1367.5600589999999</v>
      </c>
      <c r="C45">
        <v>1369.540039</v>
      </c>
      <c r="D45">
        <v>1361.8599850000001</v>
      </c>
      <c r="E45">
        <v>1365.3000489999999</v>
      </c>
      <c r="F45">
        <v>1365.3000489999999</v>
      </c>
      <c r="G45">
        <v>113027600</v>
      </c>
    </row>
    <row r="46" spans="1:7" x14ac:dyDescent="0.25">
      <c r="A46" s="1">
        <v>44978</v>
      </c>
      <c r="B46">
        <v>1365.0699460000001</v>
      </c>
      <c r="C46">
        <v>1365.0699460000001</v>
      </c>
      <c r="D46">
        <v>1346.98999</v>
      </c>
      <c r="E46">
        <v>1358.1899410000001</v>
      </c>
      <c r="F46">
        <v>1358.1899410000001</v>
      </c>
      <c r="G46">
        <v>157509400</v>
      </c>
    </row>
    <row r="47" spans="1:7" x14ac:dyDescent="0.25">
      <c r="A47" s="1">
        <v>44979</v>
      </c>
      <c r="B47">
        <v>1357.369995</v>
      </c>
      <c r="C47">
        <v>1357.8000489999999</v>
      </c>
      <c r="D47">
        <v>1344.839966</v>
      </c>
      <c r="E47">
        <v>1355.1899410000001</v>
      </c>
      <c r="F47">
        <v>1355.1899410000001</v>
      </c>
      <c r="G47">
        <v>182035700</v>
      </c>
    </row>
    <row r="48" spans="1:7" x14ac:dyDescent="0.25">
      <c r="A48" s="1">
        <v>44980</v>
      </c>
      <c r="B48">
        <v>1355.5200199999999</v>
      </c>
      <c r="C48">
        <v>1365.880005</v>
      </c>
      <c r="D48">
        <v>1355.5200199999999</v>
      </c>
      <c r="E48">
        <v>1358.0500489999999</v>
      </c>
      <c r="F48">
        <v>1358.0500489999999</v>
      </c>
      <c r="G48">
        <v>178169900</v>
      </c>
    </row>
    <row r="49" spans="1:7" x14ac:dyDescent="0.25">
      <c r="A49" s="1">
        <v>44981</v>
      </c>
      <c r="B49">
        <v>1358.8900149999999</v>
      </c>
      <c r="C49">
        <v>1365.349976</v>
      </c>
      <c r="D49">
        <v>1336.6400149999999</v>
      </c>
      <c r="E49">
        <v>1336.6400149999999</v>
      </c>
      <c r="F49">
        <v>1336.6400149999999</v>
      </c>
      <c r="G49">
        <v>198689900</v>
      </c>
    </row>
    <row r="50" spans="1:7" x14ac:dyDescent="0.25">
      <c r="A50" s="1">
        <v>44984</v>
      </c>
      <c r="B50">
        <v>1338.9499510000001</v>
      </c>
      <c r="C50">
        <v>1361.0200199999999</v>
      </c>
      <c r="D50">
        <v>1338.9499510000001</v>
      </c>
      <c r="E50">
        <v>1355.469971</v>
      </c>
      <c r="F50">
        <v>1355.469971</v>
      </c>
      <c r="G50">
        <v>156144400</v>
      </c>
    </row>
    <row r="51" spans="1:7" x14ac:dyDescent="0.25">
      <c r="A51" s="1">
        <v>44985</v>
      </c>
      <c r="B51">
        <v>1354.910034</v>
      </c>
      <c r="C51">
        <v>1358.5500489999999</v>
      </c>
      <c r="D51">
        <v>1348.280029</v>
      </c>
      <c r="E51">
        <v>1349.619995</v>
      </c>
      <c r="F51">
        <v>1349.619995</v>
      </c>
      <c r="G51">
        <v>244237300</v>
      </c>
    </row>
    <row r="52" spans="1:7" x14ac:dyDescent="0.25">
      <c r="A52" s="1">
        <v>44986</v>
      </c>
      <c r="B52">
        <v>1351.920044</v>
      </c>
      <c r="C52">
        <v>1360.9399410000001</v>
      </c>
      <c r="D52">
        <v>1341.869995</v>
      </c>
      <c r="E52">
        <v>1344.0200199999999</v>
      </c>
      <c r="F52">
        <v>1344.0200199999999</v>
      </c>
      <c r="G52">
        <v>178336700</v>
      </c>
    </row>
    <row r="53" spans="1:7" x14ac:dyDescent="0.25">
      <c r="A53" s="1">
        <v>44987</v>
      </c>
      <c r="B53">
        <v>1342.2700199999999</v>
      </c>
      <c r="C53">
        <v>1354.7700199999999</v>
      </c>
      <c r="D53">
        <v>1333.579956</v>
      </c>
      <c r="E53">
        <v>1354.51001</v>
      </c>
      <c r="F53">
        <v>1354.51001</v>
      </c>
      <c r="G53">
        <v>169919400</v>
      </c>
    </row>
    <row r="54" spans="1:7" x14ac:dyDescent="0.25">
      <c r="A54" s="1">
        <v>44988</v>
      </c>
      <c r="B54">
        <v>1356.329956</v>
      </c>
      <c r="C54">
        <v>1367.089966</v>
      </c>
      <c r="D54">
        <v>1356.329956</v>
      </c>
      <c r="E54">
        <v>1365.25</v>
      </c>
      <c r="F54">
        <v>1365.25</v>
      </c>
      <c r="G54">
        <v>163353000</v>
      </c>
    </row>
    <row r="55" spans="1:7" x14ac:dyDescent="0.25">
      <c r="A55" s="1">
        <v>44991</v>
      </c>
      <c r="B55">
        <v>1365.829956</v>
      </c>
      <c r="C55">
        <v>1372.8199460000001</v>
      </c>
      <c r="D55">
        <v>1363.4499510000001</v>
      </c>
      <c r="E55">
        <v>1367.2700199999999</v>
      </c>
      <c r="F55">
        <v>1367.2700199999999</v>
      </c>
      <c r="G55">
        <v>146665700</v>
      </c>
    </row>
    <row r="56" spans="1:7" x14ac:dyDescent="0.25">
      <c r="A56" s="1">
        <v>44992</v>
      </c>
      <c r="B56">
        <v>1366.160034</v>
      </c>
      <c r="C56">
        <v>1369.349976</v>
      </c>
      <c r="D56">
        <v>1356.1899410000001</v>
      </c>
      <c r="E56">
        <v>1356.719971</v>
      </c>
      <c r="F56">
        <v>1356.719971</v>
      </c>
      <c r="G56">
        <v>153604500</v>
      </c>
    </row>
    <row r="57" spans="1:7" x14ac:dyDescent="0.25">
      <c r="A57" s="1">
        <v>44993</v>
      </c>
      <c r="B57">
        <v>1355.849976</v>
      </c>
      <c r="C57">
        <v>1359.2299800000001</v>
      </c>
      <c r="D57">
        <v>1350.7700199999999</v>
      </c>
      <c r="E57">
        <v>1356.3599850000001</v>
      </c>
      <c r="F57">
        <v>1356.3599850000001</v>
      </c>
      <c r="G57">
        <v>161600800</v>
      </c>
    </row>
    <row r="58" spans="1:7" x14ac:dyDescent="0.25">
      <c r="A58" s="1">
        <v>44994</v>
      </c>
      <c r="B58">
        <v>1355.079956</v>
      </c>
      <c r="C58">
        <v>1356.959961</v>
      </c>
      <c r="D58">
        <v>1344.8599850000001</v>
      </c>
      <c r="E58">
        <v>1353.099976</v>
      </c>
      <c r="F58">
        <v>1353.099976</v>
      </c>
      <c r="G58">
        <v>146774900</v>
      </c>
    </row>
    <row r="59" spans="1:7" x14ac:dyDescent="0.25">
      <c r="A59" s="1">
        <v>44995</v>
      </c>
      <c r="B59">
        <v>1348.8599850000001</v>
      </c>
      <c r="C59">
        <v>1348.8599850000001</v>
      </c>
      <c r="D59">
        <v>1327.1099850000001</v>
      </c>
      <c r="E59">
        <v>1337.469971</v>
      </c>
      <c r="F59">
        <v>1337.469971</v>
      </c>
      <c r="G59">
        <v>224050000</v>
      </c>
    </row>
    <row r="60" spans="1:7" x14ac:dyDescent="0.25">
      <c r="A60" s="1">
        <v>44998</v>
      </c>
      <c r="B60">
        <v>1337.6899410000001</v>
      </c>
      <c r="C60">
        <v>1337.6899410000001</v>
      </c>
      <c r="D60">
        <v>1294.119995</v>
      </c>
      <c r="E60">
        <v>1303.2299800000001</v>
      </c>
      <c r="F60">
        <v>1303.2299800000001</v>
      </c>
      <c r="G60">
        <v>308011500</v>
      </c>
    </row>
    <row r="61" spans="1:7" x14ac:dyDescent="0.25">
      <c r="A61" s="1">
        <v>44999</v>
      </c>
      <c r="B61">
        <v>1303.3100589999999</v>
      </c>
      <c r="C61">
        <v>1328</v>
      </c>
      <c r="D61">
        <v>1299.369995</v>
      </c>
      <c r="E61">
        <v>1324.280029</v>
      </c>
      <c r="F61">
        <v>1324.280029</v>
      </c>
      <c r="G61">
        <v>235895700</v>
      </c>
    </row>
    <row r="62" spans="1:7" x14ac:dyDescent="0.25">
      <c r="A62" s="1">
        <v>45000</v>
      </c>
      <c r="B62">
        <v>1323.5200199999999</v>
      </c>
      <c r="C62">
        <v>1323.5200199999999</v>
      </c>
      <c r="D62">
        <v>1277.8100589999999</v>
      </c>
      <c r="E62">
        <v>1281.209961</v>
      </c>
      <c r="F62">
        <v>1281.209961</v>
      </c>
      <c r="G62">
        <v>378979200</v>
      </c>
    </row>
    <row r="63" spans="1:7" x14ac:dyDescent="0.25">
      <c r="A63" s="1">
        <v>45001</v>
      </c>
      <c r="B63">
        <v>1284.7299800000001</v>
      </c>
      <c r="C63">
        <v>1308.3599850000001</v>
      </c>
      <c r="D63">
        <v>1276.209961</v>
      </c>
      <c r="E63">
        <v>1302.9300539999999</v>
      </c>
      <c r="F63">
        <v>1302.9300539999999</v>
      </c>
      <c r="G63">
        <v>308540800</v>
      </c>
    </row>
    <row r="64" spans="1:7" x14ac:dyDescent="0.25">
      <c r="A64" s="1">
        <v>45002</v>
      </c>
      <c r="B64">
        <v>1304.7700199999999</v>
      </c>
      <c r="C64">
        <v>1320.5200199999999</v>
      </c>
      <c r="D64">
        <v>1283.579956</v>
      </c>
      <c r="E64">
        <v>1289.3900149999999</v>
      </c>
      <c r="F64">
        <v>1289.3900149999999</v>
      </c>
      <c r="G64">
        <v>515610000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H1" zoomScale="160" zoomScaleNormal="160" workbookViewId="0">
      <selection activeCell="J11" sqref="J11"/>
    </sheetView>
  </sheetViews>
  <sheetFormatPr defaultRowHeight="15" x14ac:dyDescent="0.25"/>
  <cols>
    <col min="1" max="1" width="11.5703125" bestFit="1" customWidth="1"/>
    <col min="2" max="2" width="10" bestFit="1" customWidth="1"/>
    <col min="3" max="3" width="11.5703125" bestFit="1" customWidth="1"/>
    <col min="4" max="4" width="12" bestFit="1" customWidth="1"/>
    <col min="5" max="6" width="9.140625" style="2"/>
    <col min="9" max="9" width="41" bestFit="1" customWidth="1"/>
    <col min="10" max="10" width="11" bestFit="1" customWidth="1"/>
  </cols>
  <sheetData>
    <row r="1" spans="1:11" s="4" customFormat="1" ht="29.25" customHeight="1" x14ac:dyDescent="0.25">
      <c r="A1" s="4" t="s">
        <v>0</v>
      </c>
      <c r="B1" s="4" t="s">
        <v>7</v>
      </c>
      <c r="C1" s="4" t="s">
        <v>0</v>
      </c>
      <c r="D1" s="4" t="s">
        <v>8</v>
      </c>
      <c r="E1" s="5" t="s">
        <v>9</v>
      </c>
      <c r="F1" s="5" t="s">
        <v>10</v>
      </c>
      <c r="I1" s="4" t="s">
        <v>11</v>
      </c>
    </row>
    <row r="2" spans="1:11" x14ac:dyDescent="0.25">
      <c r="A2" s="1">
        <v>44915</v>
      </c>
      <c r="B2">
        <v>26.73</v>
      </c>
      <c r="C2" s="1">
        <v>44915</v>
      </c>
      <c r="D2">
        <v>1233.1099850000001</v>
      </c>
      <c r="I2" t="s">
        <v>12</v>
      </c>
      <c r="J2" s="3">
        <f>AVERAGE(E3:E64)</f>
        <v>2.0338289223549664E-3</v>
      </c>
    </row>
    <row r="3" spans="1:11" x14ac:dyDescent="0.25">
      <c r="A3" s="1">
        <v>44916</v>
      </c>
      <c r="B3">
        <v>27.309999000000001</v>
      </c>
      <c r="C3" s="1">
        <v>44916</v>
      </c>
      <c r="D3">
        <v>1255.8599850000001</v>
      </c>
      <c r="E3" s="2">
        <f>(B3-B2)/B2</f>
        <v>2.1698428731762094E-2</v>
      </c>
      <c r="F3" s="2">
        <f>(D3-D2)/D2</f>
        <v>1.8449286987161976E-2</v>
      </c>
      <c r="I3" t="s">
        <v>13</v>
      </c>
      <c r="J3" s="3">
        <f>VAR(E3:E64)</f>
        <v>5.4006369946938185E-4</v>
      </c>
    </row>
    <row r="4" spans="1:11" x14ac:dyDescent="0.25">
      <c r="A4" s="1">
        <v>44917</v>
      </c>
      <c r="B4">
        <v>26.67</v>
      </c>
      <c r="C4" s="1">
        <v>44917</v>
      </c>
      <c r="D4">
        <v>1243.8100589999999</v>
      </c>
      <c r="E4" s="2">
        <f t="shared" ref="E4:E64" si="0">(B4-B3)/B3</f>
        <v>-2.3434603567726222E-2</v>
      </c>
      <c r="F4" s="2">
        <f t="shared" ref="F4:F64" si="1">(D4-D3)/D3</f>
        <v>-9.5949597438604126E-3</v>
      </c>
      <c r="I4" t="s">
        <v>14</v>
      </c>
      <c r="J4" s="3">
        <f>STDEV(E3:E64)</f>
        <v>2.3239270631183369E-2</v>
      </c>
      <c r="K4">
        <f>POWER(J3,0.5)</f>
        <v>2.3239270631183369E-2</v>
      </c>
    </row>
    <row r="5" spans="1:11" x14ac:dyDescent="0.25">
      <c r="A5" s="1">
        <v>44918</v>
      </c>
      <c r="B5">
        <v>26.9</v>
      </c>
      <c r="C5" s="1">
        <v>44918</v>
      </c>
      <c r="D5">
        <v>1241.780029</v>
      </c>
      <c r="E5" s="2">
        <f t="shared" si="0"/>
        <v>8.6239220097486628E-3</v>
      </c>
      <c r="F5" s="2">
        <f t="shared" si="1"/>
        <v>-1.6321061124332788E-3</v>
      </c>
      <c r="I5" t="s">
        <v>15</v>
      </c>
      <c r="J5" s="3">
        <f>AVERAGE(F3:F64)</f>
        <v>7.7253655523516372E-4</v>
      </c>
    </row>
    <row r="6" spans="1:11" x14ac:dyDescent="0.25">
      <c r="A6" s="1">
        <v>44922</v>
      </c>
      <c r="B6">
        <v>26.809999000000001</v>
      </c>
      <c r="C6" s="1">
        <v>44922</v>
      </c>
      <c r="D6">
        <v>1247.719971</v>
      </c>
      <c r="E6" s="2">
        <f t="shared" si="0"/>
        <v>-3.3457620817842876E-3</v>
      </c>
      <c r="F6" s="2">
        <f t="shared" si="1"/>
        <v>4.7834091878441488E-3</v>
      </c>
      <c r="I6" t="s">
        <v>16</v>
      </c>
      <c r="J6" s="3">
        <f>VAR(F3:F64)</f>
        <v>1.0616740589432535E-4</v>
      </c>
    </row>
    <row r="7" spans="1:11" x14ac:dyDescent="0.25">
      <c r="A7" s="1">
        <v>44923</v>
      </c>
      <c r="B7">
        <v>27.16</v>
      </c>
      <c r="C7" s="1">
        <v>44923</v>
      </c>
      <c r="D7">
        <v>1238.530029</v>
      </c>
      <c r="E7" s="2">
        <f t="shared" si="0"/>
        <v>1.3054868073661579E-2</v>
      </c>
      <c r="F7" s="2">
        <f t="shared" si="1"/>
        <v>-7.3653882390249678E-3</v>
      </c>
      <c r="I7" t="s">
        <v>17</v>
      </c>
      <c r="J7" s="3">
        <f>STDEV(F3:F64)</f>
        <v>1.0303756882531991E-2</v>
      </c>
    </row>
    <row r="8" spans="1:11" x14ac:dyDescent="0.25">
      <c r="A8" s="1">
        <v>44924</v>
      </c>
      <c r="B8">
        <v>27.879999000000002</v>
      </c>
      <c r="C8" s="1">
        <v>44924</v>
      </c>
      <c r="D8">
        <v>1250.3000489999999</v>
      </c>
      <c r="E8" s="2">
        <f t="shared" si="0"/>
        <v>2.6509536082474278E-2</v>
      </c>
      <c r="F8" s="2">
        <f t="shared" si="1"/>
        <v>9.5032173014837178E-3</v>
      </c>
      <c r="J8" s="3"/>
    </row>
    <row r="9" spans="1:11" x14ac:dyDescent="0.25">
      <c r="A9" s="1">
        <v>44925</v>
      </c>
      <c r="B9">
        <v>27.82</v>
      </c>
      <c r="C9" s="1">
        <v>44925</v>
      </c>
      <c r="D9">
        <v>1231.599976</v>
      </c>
      <c r="E9" s="2">
        <f t="shared" si="0"/>
        <v>-2.1520445535167074E-3</v>
      </c>
      <c r="F9" s="2">
        <f t="shared" si="1"/>
        <v>-1.4956468261323706E-2</v>
      </c>
      <c r="I9" t="s">
        <v>18</v>
      </c>
      <c r="J9" s="3">
        <f>COVAR(E3:E64,F3:F64)</f>
        <v>9.9771017669104492E-5</v>
      </c>
    </row>
    <row r="10" spans="1:11" x14ac:dyDescent="0.25">
      <c r="A10" s="1">
        <v>44928</v>
      </c>
      <c r="B10">
        <v>27.110001</v>
      </c>
      <c r="C10" s="1">
        <v>44928</v>
      </c>
      <c r="D10">
        <v>1252.0200199999999</v>
      </c>
      <c r="E10" s="2">
        <f t="shared" si="0"/>
        <v>-2.5521171818835363E-2</v>
      </c>
      <c r="F10" s="2">
        <f t="shared" si="1"/>
        <v>1.6580094509517886E-2</v>
      </c>
      <c r="I10" t="s">
        <v>19</v>
      </c>
      <c r="J10" s="3">
        <f>CORREL(E3:E64,F3:F64)</f>
        <v>0.42349487605658942</v>
      </c>
    </row>
    <row r="11" spans="1:11" x14ac:dyDescent="0.25">
      <c r="A11" s="1">
        <v>44929</v>
      </c>
      <c r="B11">
        <v>27.49</v>
      </c>
      <c r="C11" s="1">
        <v>44929</v>
      </c>
      <c r="D11">
        <v>1257.3599850000001</v>
      </c>
      <c r="E11" s="2">
        <f t="shared" si="0"/>
        <v>1.4016930504723994E-2</v>
      </c>
      <c r="F11" s="2">
        <f t="shared" si="1"/>
        <v>4.2650795631847165E-3</v>
      </c>
      <c r="I11" t="s">
        <v>20</v>
      </c>
      <c r="J11" s="6">
        <f>J9/J6</f>
        <v>0.93975186478995665</v>
      </c>
    </row>
    <row r="12" spans="1:11" x14ac:dyDescent="0.25">
      <c r="A12" s="1">
        <v>44930</v>
      </c>
      <c r="B12">
        <v>27.74</v>
      </c>
      <c r="C12" s="1">
        <v>44930</v>
      </c>
      <c r="D12">
        <v>1279.099976</v>
      </c>
      <c r="E12" s="2">
        <f t="shared" si="0"/>
        <v>9.0942160785740279E-3</v>
      </c>
      <c r="F12" s="2">
        <f t="shared" si="1"/>
        <v>1.72901883783107E-2</v>
      </c>
    </row>
    <row r="13" spans="1:11" x14ac:dyDescent="0.25">
      <c r="A13" s="1">
        <v>44931</v>
      </c>
      <c r="B13">
        <v>26.99</v>
      </c>
      <c r="C13" s="1">
        <v>44931</v>
      </c>
      <c r="D13">
        <v>1275.7299800000001</v>
      </c>
      <c r="E13" s="2">
        <f t="shared" si="0"/>
        <v>-2.7036770007209807E-2</v>
      </c>
      <c r="F13" s="2">
        <f t="shared" si="1"/>
        <v>-2.6346619210630812E-3</v>
      </c>
    </row>
    <row r="14" spans="1:11" x14ac:dyDescent="0.25">
      <c r="A14" s="1">
        <v>44932</v>
      </c>
      <c r="B14">
        <v>27.1</v>
      </c>
      <c r="C14" s="1">
        <v>44932</v>
      </c>
      <c r="D14">
        <v>1294.3100589999999</v>
      </c>
      <c r="E14" s="2">
        <f t="shared" si="0"/>
        <v>4.0755835494628752E-3</v>
      </c>
      <c r="F14" s="2">
        <f t="shared" si="1"/>
        <v>1.4564272448939266E-2</v>
      </c>
    </row>
    <row r="15" spans="1:11" x14ac:dyDescent="0.25">
      <c r="A15" s="1">
        <v>44935</v>
      </c>
      <c r="B15">
        <v>27.84</v>
      </c>
      <c r="C15" s="1">
        <v>44935</v>
      </c>
      <c r="D15">
        <v>1307.8599850000001</v>
      </c>
      <c r="E15" s="2">
        <f t="shared" si="0"/>
        <v>2.730627306273057E-2</v>
      </c>
      <c r="F15" s="2">
        <f t="shared" si="1"/>
        <v>1.0468840835919164E-2</v>
      </c>
    </row>
    <row r="16" spans="1:11" x14ac:dyDescent="0.25">
      <c r="A16" s="1">
        <v>44936</v>
      </c>
      <c r="B16">
        <v>28.01</v>
      </c>
      <c r="C16" s="1">
        <v>44936</v>
      </c>
      <c r="D16">
        <v>1300.119995</v>
      </c>
      <c r="E16" s="2">
        <f t="shared" si="0"/>
        <v>6.1063218390805208E-3</v>
      </c>
      <c r="F16" s="2">
        <f t="shared" si="1"/>
        <v>-5.9180570464506064E-3</v>
      </c>
    </row>
    <row r="17" spans="1:6" x14ac:dyDescent="0.25">
      <c r="A17" s="1">
        <v>44937</v>
      </c>
      <c r="B17">
        <v>26.82</v>
      </c>
      <c r="C17" s="1">
        <v>44937</v>
      </c>
      <c r="D17">
        <v>1310.349976</v>
      </c>
      <c r="E17" s="2">
        <f t="shared" si="0"/>
        <v>-4.2484826847554488E-2</v>
      </c>
      <c r="F17" s="2">
        <f t="shared" si="1"/>
        <v>7.8684898619684352E-3</v>
      </c>
    </row>
    <row r="18" spans="1:6" x14ac:dyDescent="0.25">
      <c r="A18" s="1">
        <v>44938</v>
      </c>
      <c r="B18">
        <v>26.290001</v>
      </c>
      <c r="C18" s="1">
        <v>44938</v>
      </c>
      <c r="D18">
        <v>1318.530029</v>
      </c>
      <c r="E18" s="2">
        <f t="shared" si="0"/>
        <v>-1.9761334824757646E-2</v>
      </c>
      <c r="F18" s="2">
        <f t="shared" si="1"/>
        <v>6.2426474986252405E-3</v>
      </c>
    </row>
    <row r="19" spans="1:6" x14ac:dyDescent="0.25">
      <c r="A19" s="1">
        <v>44939</v>
      </c>
      <c r="B19">
        <v>26.950001</v>
      </c>
      <c r="C19" s="1">
        <v>44939</v>
      </c>
      <c r="D19">
        <v>1326.900024</v>
      </c>
      <c r="E19" s="2">
        <f t="shared" si="0"/>
        <v>2.5104601555549586E-2</v>
      </c>
      <c r="F19" s="2">
        <f t="shared" si="1"/>
        <v>6.3479744988045447E-3</v>
      </c>
    </row>
    <row r="20" spans="1:6" x14ac:dyDescent="0.25">
      <c r="A20" s="1">
        <v>44942</v>
      </c>
      <c r="B20">
        <v>27.459999</v>
      </c>
      <c r="C20" s="1">
        <v>44942</v>
      </c>
      <c r="D20">
        <v>1328.8199460000001</v>
      </c>
      <c r="E20" s="2">
        <f t="shared" si="0"/>
        <v>1.8923858295960713E-2</v>
      </c>
      <c r="F20" s="2">
        <f t="shared" si="1"/>
        <v>1.4469228768361545E-3</v>
      </c>
    </row>
    <row r="21" spans="1:6" x14ac:dyDescent="0.25">
      <c r="A21" s="1">
        <v>44943</v>
      </c>
      <c r="B21">
        <v>27.5</v>
      </c>
      <c r="C21" s="1">
        <v>44943</v>
      </c>
      <c r="D21">
        <v>1335.079956</v>
      </c>
      <c r="E21" s="2">
        <f t="shared" si="0"/>
        <v>1.4567007085470097E-3</v>
      </c>
      <c r="F21" s="2">
        <f t="shared" si="1"/>
        <v>4.7109542710009602E-3</v>
      </c>
    </row>
    <row r="22" spans="1:6" x14ac:dyDescent="0.25">
      <c r="A22" s="1">
        <v>44944</v>
      </c>
      <c r="B22">
        <v>27.09</v>
      </c>
      <c r="C22" s="1">
        <v>44944</v>
      </c>
      <c r="D22">
        <v>1334.9399410000001</v>
      </c>
      <c r="E22" s="2">
        <f t="shared" si="0"/>
        <v>-1.4909090909090914E-2</v>
      </c>
      <c r="F22" s="2">
        <f t="shared" si="1"/>
        <v>-1.0487386869281145E-4</v>
      </c>
    </row>
    <row r="23" spans="1:6" x14ac:dyDescent="0.25">
      <c r="A23" s="1">
        <v>44945</v>
      </c>
      <c r="B23">
        <v>26.43</v>
      </c>
      <c r="C23" s="1">
        <v>44945</v>
      </c>
      <c r="D23">
        <v>1310.599976</v>
      </c>
      <c r="E23" s="2">
        <f t="shared" si="0"/>
        <v>-2.4363233665559252E-2</v>
      </c>
      <c r="F23" s="2">
        <f t="shared" si="1"/>
        <v>-1.8233003787246873E-2</v>
      </c>
    </row>
    <row r="24" spans="1:6" x14ac:dyDescent="0.25">
      <c r="A24" s="1">
        <v>44946</v>
      </c>
      <c r="B24">
        <v>25.709999</v>
      </c>
      <c r="C24" s="1">
        <v>44946</v>
      </c>
      <c r="D24">
        <v>1318.01001</v>
      </c>
      <c r="E24" s="2">
        <f t="shared" si="0"/>
        <v>-2.7241808550889136E-2</v>
      </c>
      <c r="F24" s="2">
        <f t="shared" si="1"/>
        <v>5.6539250234199576E-3</v>
      </c>
    </row>
    <row r="25" spans="1:6" x14ac:dyDescent="0.25">
      <c r="A25" s="1">
        <v>44949</v>
      </c>
      <c r="B25">
        <v>25.860001</v>
      </c>
      <c r="C25" s="1">
        <v>44949</v>
      </c>
      <c r="D25">
        <v>1328.4300539999999</v>
      </c>
      <c r="E25" s="2">
        <f t="shared" si="0"/>
        <v>5.8343837352930524E-3</v>
      </c>
      <c r="F25" s="2">
        <f t="shared" si="1"/>
        <v>7.9058913975926185E-3</v>
      </c>
    </row>
    <row r="26" spans="1:6" x14ac:dyDescent="0.25">
      <c r="A26" s="1">
        <v>44950</v>
      </c>
      <c r="B26">
        <v>25.889999</v>
      </c>
      <c r="C26" s="1">
        <v>44950</v>
      </c>
      <c r="D26">
        <v>1328.0600589999999</v>
      </c>
      <c r="E26" s="2">
        <f t="shared" si="0"/>
        <v>1.1600154230465452E-3</v>
      </c>
      <c r="F26" s="2">
        <f t="shared" si="1"/>
        <v>-2.7852049785077898E-4</v>
      </c>
    </row>
    <row r="27" spans="1:6" x14ac:dyDescent="0.25">
      <c r="A27" s="1">
        <v>44951</v>
      </c>
      <c r="B27">
        <v>25.690000999999999</v>
      </c>
      <c r="C27" s="1">
        <v>44951</v>
      </c>
      <c r="D27">
        <v>1323.3000489999999</v>
      </c>
      <c r="E27" s="2">
        <f t="shared" si="0"/>
        <v>-7.7249133922330697E-3</v>
      </c>
      <c r="F27" s="2">
        <f t="shared" si="1"/>
        <v>-3.5841827843118394E-3</v>
      </c>
    </row>
    <row r="28" spans="1:6" x14ac:dyDescent="0.25">
      <c r="A28" s="1">
        <v>44952</v>
      </c>
      <c r="B28">
        <v>25.799999</v>
      </c>
      <c r="C28" s="1">
        <v>44952</v>
      </c>
      <c r="D28">
        <v>1332.2700199999999</v>
      </c>
      <c r="E28" s="2">
        <f t="shared" si="0"/>
        <v>4.2817437025401799E-3</v>
      </c>
      <c r="F28" s="2">
        <f t="shared" si="1"/>
        <v>6.7784861088597955E-3</v>
      </c>
    </row>
    <row r="29" spans="1:6" x14ac:dyDescent="0.25">
      <c r="A29" s="1">
        <v>44953</v>
      </c>
      <c r="B29">
        <v>25.74</v>
      </c>
      <c r="C29" s="1">
        <v>44953</v>
      </c>
      <c r="D29">
        <v>1334.51001</v>
      </c>
      <c r="E29" s="2">
        <f t="shared" si="0"/>
        <v>-2.325542725796278E-3</v>
      </c>
      <c r="F29" s="2">
        <f t="shared" si="1"/>
        <v>1.6813333381171741E-3</v>
      </c>
    </row>
    <row r="30" spans="1:6" x14ac:dyDescent="0.25">
      <c r="A30" s="1">
        <v>44956</v>
      </c>
      <c r="B30">
        <v>25.540001</v>
      </c>
      <c r="C30" s="1">
        <v>44956</v>
      </c>
      <c r="D30">
        <v>1327.1899410000001</v>
      </c>
      <c r="E30" s="2">
        <f t="shared" si="0"/>
        <v>-7.7699689199688532E-3</v>
      </c>
      <c r="F30" s="2">
        <f t="shared" si="1"/>
        <v>-5.4852110101443717E-3</v>
      </c>
    </row>
    <row r="31" spans="1:6" x14ac:dyDescent="0.25">
      <c r="A31" s="1">
        <v>44957</v>
      </c>
      <c r="B31">
        <v>25.27</v>
      </c>
      <c r="C31" s="1">
        <v>44957</v>
      </c>
      <c r="D31">
        <v>1327.369995</v>
      </c>
      <c r="E31" s="2">
        <f t="shared" si="0"/>
        <v>-1.0571691050442818E-2</v>
      </c>
      <c r="F31" s="2">
        <f t="shared" si="1"/>
        <v>1.3566558518689626E-4</v>
      </c>
    </row>
    <row r="32" spans="1:6" x14ac:dyDescent="0.25">
      <c r="A32" s="1">
        <v>44958</v>
      </c>
      <c r="B32">
        <v>25.639999</v>
      </c>
      <c r="C32" s="1">
        <v>44958</v>
      </c>
      <c r="D32">
        <v>1327.869995</v>
      </c>
      <c r="E32" s="2">
        <f t="shared" si="0"/>
        <v>1.4641828254847644E-2</v>
      </c>
      <c r="F32" s="2">
        <f t="shared" si="1"/>
        <v>3.7668472383994183E-4</v>
      </c>
    </row>
    <row r="33" spans="1:6" x14ac:dyDescent="0.25">
      <c r="A33" s="1">
        <v>44959</v>
      </c>
      <c r="B33">
        <v>27.639999</v>
      </c>
      <c r="C33" s="1">
        <v>44959</v>
      </c>
      <c r="D33">
        <v>1343.8599850000001</v>
      </c>
      <c r="E33" s="2">
        <f t="shared" si="0"/>
        <v>7.8003123167048494E-2</v>
      </c>
      <c r="F33" s="2">
        <f t="shared" si="1"/>
        <v>1.2041833959807213E-2</v>
      </c>
    </row>
    <row r="34" spans="1:6" x14ac:dyDescent="0.25">
      <c r="A34" s="1">
        <v>44960</v>
      </c>
      <c r="B34">
        <v>27.84</v>
      </c>
      <c r="C34" s="1">
        <v>44960</v>
      </c>
      <c r="D34">
        <v>1356.040039</v>
      </c>
      <c r="E34" s="2">
        <f t="shared" si="0"/>
        <v>7.2359264557137039E-3</v>
      </c>
      <c r="F34" s="2">
        <f t="shared" si="1"/>
        <v>9.0634843926839046E-3</v>
      </c>
    </row>
    <row r="35" spans="1:6" x14ac:dyDescent="0.25">
      <c r="A35" s="1">
        <v>44963</v>
      </c>
      <c r="B35">
        <v>28.5</v>
      </c>
      <c r="C35" s="1">
        <v>44963</v>
      </c>
      <c r="D35">
        <v>1337.709961</v>
      </c>
      <c r="E35" s="2">
        <f t="shared" si="0"/>
        <v>2.3706896551724144E-2</v>
      </c>
      <c r="F35" s="2">
        <f t="shared" si="1"/>
        <v>-1.3517357506285224E-2</v>
      </c>
    </row>
    <row r="36" spans="1:6" x14ac:dyDescent="0.25">
      <c r="A36" s="1">
        <v>44964</v>
      </c>
      <c r="B36">
        <v>27.799999</v>
      </c>
      <c r="C36" s="1">
        <v>44964</v>
      </c>
      <c r="D36">
        <v>1337.089966</v>
      </c>
      <c r="E36" s="2">
        <f t="shared" si="0"/>
        <v>-2.456143859649124E-2</v>
      </c>
      <c r="F36" s="2">
        <f t="shared" si="1"/>
        <v>-4.6347490717385574E-4</v>
      </c>
    </row>
    <row r="37" spans="1:6" x14ac:dyDescent="0.25">
      <c r="A37" s="1">
        <v>44965</v>
      </c>
      <c r="B37">
        <v>28</v>
      </c>
      <c r="C37" s="1">
        <v>44965</v>
      </c>
      <c r="D37">
        <v>1336.459961</v>
      </c>
      <c r="E37" s="2">
        <f t="shared" si="0"/>
        <v>7.1942808343266598E-3</v>
      </c>
      <c r="F37" s="2">
        <f t="shared" si="1"/>
        <v>-4.7117622300665954E-4</v>
      </c>
    </row>
    <row r="38" spans="1:6" x14ac:dyDescent="0.25">
      <c r="A38" s="1">
        <v>44966</v>
      </c>
      <c r="B38">
        <v>27.700001</v>
      </c>
      <c r="C38" s="1">
        <v>44966</v>
      </c>
      <c r="D38">
        <v>1349.630005</v>
      </c>
      <c r="E38" s="2">
        <f t="shared" si="0"/>
        <v>-1.0714249999999989E-2</v>
      </c>
      <c r="F38" s="2">
        <f t="shared" si="1"/>
        <v>9.8544246624085452E-3</v>
      </c>
    </row>
    <row r="39" spans="1:6" x14ac:dyDescent="0.25">
      <c r="A39" s="1">
        <v>44967</v>
      </c>
      <c r="B39">
        <v>26.6</v>
      </c>
      <c r="C39" s="1">
        <v>44967</v>
      </c>
      <c r="D39">
        <v>1340.3900149999999</v>
      </c>
      <c r="E39" s="2">
        <f t="shared" si="0"/>
        <v>-3.97112260032048E-2</v>
      </c>
      <c r="F39" s="2">
        <f t="shared" si="1"/>
        <v>-6.8463134086886538E-3</v>
      </c>
    </row>
    <row r="40" spans="1:6" x14ac:dyDescent="0.25">
      <c r="A40" s="1">
        <v>44970</v>
      </c>
      <c r="B40">
        <v>27.629999000000002</v>
      </c>
      <c r="C40" s="1">
        <v>44970</v>
      </c>
      <c r="D40">
        <v>1354.910034</v>
      </c>
      <c r="E40" s="2">
        <f t="shared" si="0"/>
        <v>3.8721766917293232E-2</v>
      </c>
      <c r="F40" s="2">
        <f t="shared" si="1"/>
        <v>1.0832682157812142E-2</v>
      </c>
    </row>
    <row r="41" spans="1:6" x14ac:dyDescent="0.25">
      <c r="A41" s="1">
        <v>44971</v>
      </c>
      <c r="B41">
        <v>27.34</v>
      </c>
      <c r="C41" s="1">
        <v>44971</v>
      </c>
      <c r="D41">
        <v>1354.5699460000001</v>
      </c>
      <c r="E41" s="2">
        <f t="shared" si="0"/>
        <v>-1.049580204472688E-2</v>
      </c>
      <c r="F41" s="2">
        <f t="shared" si="1"/>
        <v>-2.5100411943655541E-4</v>
      </c>
    </row>
    <row r="42" spans="1:6" x14ac:dyDescent="0.25">
      <c r="A42" s="1">
        <v>44972</v>
      </c>
      <c r="B42">
        <v>27.5</v>
      </c>
      <c r="C42" s="1">
        <v>44972</v>
      </c>
      <c r="D42">
        <v>1367.9399410000001</v>
      </c>
      <c r="E42" s="2">
        <f t="shared" si="0"/>
        <v>5.8522311631309491E-3</v>
      </c>
      <c r="F42" s="2">
        <f t="shared" si="1"/>
        <v>9.8702876433078759E-3</v>
      </c>
    </row>
    <row r="43" spans="1:6" x14ac:dyDescent="0.25">
      <c r="A43" s="1">
        <v>44973</v>
      </c>
      <c r="B43">
        <v>28.16</v>
      </c>
      <c r="C43" s="1">
        <v>44973</v>
      </c>
      <c r="D43">
        <v>1375.099976</v>
      </c>
      <c r="E43" s="2">
        <f t="shared" si="0"/>
        <v>2.4000000000000004E-2</v>
      </c>
      <c r="F43" s="2">
        <f t="shared" si="1"/>
        <v>5.2341735082065853E-3</v>
      </c>
    </row>
    <row r="44" spans="1:6" x14ac:dyDescent="0.25">
      <c r="A44" s="1">
        <v>44974</v>
      </c>
      <c r="B44">
        <v>27.4</v>
      </c>
      <c r="C44" s="1">
        <v>44974</v>
      </c>
      <c r="D44">
        <v>1366.910034</v>
      </c>
      <c r="E44" s="2">
        <f t="shared" si="0"/>
        <v>-2.6988636363636419E-2</v>
      </c>
      <c r="F44" s="2">
        <f t="shared" si="1"/>
        <v>-5.9558884029825435E-3</v>
      </c>
    </row>
    <row r="45" spans="1:6" x14ac:dyDescent="0.25">
      <c r="A45" s="1">
        <v>44977</v>
      </c>
      <c r="B45">
        <v>27.5</v>
      </c>
      <c r="C45" s="1">
        <v>44977</v>
      </c>
      <c r="D45">
        <v>1365.3000489999999</v>
      </c>
      <c r="E45" s="2">
        <f t="shared" si="0"/>
        <v>3.6496350364964023E-3</v>
      </c>
      <c r="F45" s="2">
        <f t="shared" si="1"/>
        <v>-1.1778280647254738E-3</v>
      </c>
    </row>
    <row r="46" spans="1:6" x14ac:dyDescent="0.25">
      <c r="A46" s="1">
        <v>44978</v>
      </c>
      <c r="B46">
        <v>27.049999</v>
      </c>
      <c r="C46" s="1">
        <v>44978</v>
      </c>
      <c r="D46">
        <v>1358.1899410000001</v>
      </c>
      <c r="E46" s="2">
        <f t="shared" si="0"/>
        <v>-1.6363672727272738E-2</v>
      </c>
      <c r="F46" s="2">
        <f t="shared" si="1"/>
        <v>-5.2077255876520189E-3</v>
      </c>
    </row>
    <row r="47" spans="1:6" x14ac:dyDescent="0.25">
      <c r="A47" s="1">
        <v>44979</v>
      </c>
      <c r="B47">
        <v>27.48</v>
      </c>
      <c r="C47" s="1">
        <v>44979</v>
      </c>
      <c r="D47">
        <v>1355.1899410000001</v>
      </c>
      <c r="E47" s="2">
        <f t="shared" si="0"/>
        <v>1.5896525541461232E-2</v>
      </c>
      <c r="F47" s="2">
        <f t="shared" si="1"/>
        <v>-2.2088221311602247E-3</v>
      </c>
    </row>
    <row r="48" spans="1:6" x14ac:dyDescent="0.25">
      <c r="A48" s="1">
        <v>44980</v>
      </c>
      <c r="B48">
        <v>27.360001</v>
      </c>
      <c r="C48" s="1">
        <v>44980</v>
      </c>
      <c r="D48">
        <v>1358.0500489999999</v>
      </c>
      <c r="E48" s="2">
        <f t="shared" si="0"/>
        <v>-4.366775836972342E-3</v>
      </c>
      <c r="F48" s="2">
        <f t="shared" si="1"/>
        <v>2.1104849685420254E-3</v>
      </c>
    </row>
    <row r="49" spans="1:6" x14ac:dyDescent="0.25">
      <c r="A49" s="1">
        <v>44981</v>
      </c>
      <c r="B49">
        <v>27.09</v>
      </c>
      <c r="C49" s="1">
        <v>44981</v>
      </c>
      <c r="D49">
        <v>1336.6400149999999</v>
      </c>
      <c r="E49" s="2">
        <f t="shared" si="0"/>
        <v>-9.8684572416499767E-3</v>
      </c>
      <c r="F49" s="2">
        <f t="shared" si="1"/>
        <v>-1.5765276114650763E-2</v>
      </c>
    </row>
    <row r="50" spans="1:6" x14ac:dyDescent="0.25">
      <c r="A50" s="1">
        <v>44984</v>
      </c>
      <c r="B50">
        <v>27.73</v>
      </c>
      <c r="C50" s="1">
        <v>44984</v>
      </c>
      <c r="D50">
        <v>1355.469971</v>
      </c>
      <c r="E50" s="2">
        <f t="shared" si="0"/>
        <v>2.3624953857512017E-2</v>
      </c>
      <c r="F50" s="2">
        <f t="shared" si="1"/>
        <v>1.4087529767691445E-2</v>
      </c>
    </row>
    <row r="51" spans="1:6" x14ac:dyDescent="0.25">
      <c r="A51" s="1">
        <v>44985</v>
      </c>
      <c r="B51">
        <v>27.379999000000002</v>
      </c>
      <c r="C51" s="1">
        <v>44985</v>
      </c>
      <c r="D51">
        <v>1349.619995</v>
      </c>
      <c r="E51" s="2">
        <f t="shared" si="0"/>
        <v>-1.2621745402091558E-2</v>
      </c>
      <c r="F51" s="2">
        <f t="shared" si="1"/>
        <v>-4.3158285503618653E-3</v>
      </c>
    </row>
    <row r="52" spans="1:6" x14ac:dyDescent="0.25">
      <c r="A52" s="1">
        <v>44986</v>
      </c>
      <c r="B52">
        <v>27.110001</v>
      </c>
      <c r="C52" s="1">
        <v>44986</v>
      </c>
      <c r="D52">
        <v>1344.0200199999999</v>
      </c>
      <c r="E52" s="2">
        <f t="shared" si="0"/>
        <v>-9.8611398780548178E-3</v>
      </c>
      <c r="F52" s="2">
        <f t="shared" si="1"/>
        <v>-4.1492975954317314E-3</v>
      </c>
    </row>
    <row r="53" spans="1:6" x14ac:dyDescent="0.25">
      <c r="A53" s="1">
        <v>44987</v>
      </c>
      <c r="B53">
        <v>28.219999000000001</v>
      </c>
      <c r="C53" s="1">
        <v>44987</v>
      </c>
      <c r="D53">
        <v>1354.51001</v>
      </c>
      <c r="E53" s="2">
        <f t="shared" si="0"/>
        <v>4.0944225712127448E-2</v>
      </c>
      <c r="F53" s="2">
        <f t="shared" si="1"/>
        <v>7.8049358223101729E-3</v>
      </c>
    </row>
    <row r="54" spans="1:6" x14ac:dyDescent="0.25">
      <c r="A54" s="1">
        <v>44988</v>
      </c>
      <c r="B54">
        <v>30.120000999999998</v>
      </c>
      <c r="C54" s="1">
        <v>44988</v>
      </c>
      <c r="D54">
        <v>1365.25</v>
      </c>
      <c r="E54" s="2">
        <f t="shared" si="0"/>
        <v>6.732820933126174E-2</v>
      </c>
      <c r="F54" s="2">
        <f t="shared" si="1"/>
        <v>7.9290591584480312E-3</v>
      </c>
    </row>
    <row r="55" spans="1:6" x14ac:dyDescent="0.25">
      <c r="A55" s="1">
        <v>44991</v>
      </c>
      <c r="B55">
        <v>29.469999000000001</v>
      </c>
      <c r="C55" s="1">
        <v>44991</v>
      </c>
      <c r="D55">
        <v>1367.2700199999999</v>
      </c>
      <c r="E55" s="2">
        <f t="shared" si="0"/>
        <v>-2.1580410970105782E-2</v>
      </c>
      <c r="F55" s="2">
        <f t="shared" si="1"/>
        <v>1.4795971433802829E-3</v>
      </c>
    </row>
    <row r="56" spans="1:6" x14ac:dyDescent="0.25">
      <c r="A56" s="1">
        <v>44992</v>
      </c>
      <c r="B56">
        <v>29.360001</v>
      </c>
      <c r="C56" s="1">
        <v>44992</v>
      </c>
      <c r="D56">
        <v>1356.719971</v>
      </c>
      <c r="E56" s="2">
        <f t="shared" si="0"/>
        <v>-3.7325416943516329E-3</v>
      </c>
      <c r="F56" s="2">
        <f t="shared" si="1"/>
        <v>-7.7161415416685175E-3</v>
      </c>
    </row>
    <row r="57" spans="1:6" x14ac:dyDescent="0.25">
      <c r="A57" s="1">
        <v>44993</v>
      </c>
      <c r="B57">
        <v>29.700001</v>
      </c>
      <c r="C57" s="1">
        <v>44993</v>
      </c>
      <c r="D57">
        <v>1356.3599850000001</v>
      </c>
      <c r="E57" s="2">
        <f t="shared" si="0"/>
        <v>1.1580381076962493E-2</v>
      </c>
      <c r="F57" s="2">
        <f t="shared" si="1"/>
        <v>-2.6533552073726739E-4</v>
      </c>
    </row>
    <row r="58" spans="1:6" x14ac:dyDescent="0.25">
      <c r="A58" s="1">
        <v>44994</v>
      </c>
      <c r="B58">
        <v>30.120000999999998</v>
      </c>
      <c r="C58" s="1">
        <v>44994</v>
      </c>
      <c r="D58">
        <v>1353.099976</v>
      </c>
      <c r="E58" s="2">
        <f t="shared" si="0"/>
        <v>1.4141413665272206E-2</v>
      </c>
      <c r="F58" s="2">
        <f t="shared" si="1"/>
        <v>-2.4034983603560688E-3</v>
      </c>
    </row>
    <row r="59" spans="1:6" x14ac:dyDescent="0.25">
      <c r="A59" s="1">
        <v>44995</v>
      </c>
      <c r="B59">
        <v>29.15</v>
      </c>
      <c r="C59" s="1">
        <v>44995</v>
      </c>
      <c r="D59">
        <v>1337.469971</v>
      </c>
      <c r="E59" s="2">
        <f t="shared" si="0"/>
        <v>-3.2204547403567478E-2</v>
      </c>
      <c r="F59" s="2">
        <f t="shared" si="1"/>
        <v>-1.1551256579136901E-2</v>
      </c>
    </row>
    <row r="60" spans="1:6" x14ac:dyDescent="0.25">
      <c r="A60" s="1">
        <v>44998</v>
      </c>
      <c r="B60">
        <v>29.02</v>
      </c>
      <c r="C60" s="1">
        <v>44998</v>
      </c>
      <c r="D60">
        <v>1303.2299800000001</v>
      </c>
      <c r="E60" s="2">
        <f t="shared" si="0"/>
        <v>-4.4596912521440487E-3</v>
      </c>
      <c r="F60" s="2">
        <f t="shared" si="1"/>
        <v>-2.5600568044454375E-2</v>
      </c>
    </row>
    <row r="61" spans="1:6" x14ac:dyDescent="0.25">
      <c r="A61" s="1">
        <v>44999</v>
      </c>
      <c r="B61">
        <v>29.969999000000001</v>
      </c>
      <c r="C61" s="1">
        <v>44999</v>
      </c>
      <c r="D61">
        <v>1324.280029</v>
      </c>
      <c r="E61" s="2">
        <f t="shared" si="0"/>
        <v>3.2736009648518326E-2</v>
      </c>
      <c r="F61" s="2">
        <f t="shared" si="1"/>
        <v>1.6152213594717905E-2</v>
      </c>
    </row>
    <row r="62" spans="1:6" x14ac:dyDescent="0.25">
      <c r="A62" s="1">
        <v>45000</v>
      </c>
      <c r="B62">
        <v>29.35</v>
      </c>
      <c r="C62" s="1">
        <v>45000</v>
      </c>
      <c r="D62">
        <v>1281.209961</v>
      </c>
      <c r="E62" s="2">
        <f t="shared" si="0"/>
        <v>-2.0687321344254963E-2</v>
      </c>
      <c r="F62" s="2">
        <f t="shared" si="1"/>
        <v>-3.2523384070454776E-2</v>
      </c>
    </row>
    <row r="63" spans="1:6" x14ac:dyDescent="0.25">
      <c r="A63" s="1">
        <v>45001</v>
      </c>
      <c r="B63">
        <v>29.969999000000001</v>
      </c>
      <c r="C63" s="1">
        <v>45001</v>
      </c>
      <c r="D63">
        <v>1302.9300539999999</v>
      </c>
      <c r="E63" s="2">
        <f t="shared" si="0"/>
        <v>2.1124327086882451E-2</v>
      </c>
      <c r="F63" s="2">
        <f t="shared" si="1"/>
        <v>1.695279748141133E-2</v>
      </c>
    </row>
    <row r="64" spans="1:6" x14ac:dyDescent="0.25">
      <c r="A64" s="1">
        <v>45002</v>
      </c>
      <c r="B64">
        <v>29.83</v>
      </c>
      <c r="C64" s="1">
        <v>45002</v>
      </c>
      <c r="D64">
        <v>1289.3900149999999</v>
      </c>
      <c r="E64" s="2">
        <f t="shared" si="0"/>
        <v>-4.6713047938374335E-3</v>
      </c>
      <c r="F64" s="2">
        <f t="shared" si="1"/>
        <v>-1.039199223199435E-2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AMP.MI</vt:lpstr>
      <vt:lpstr>^N 100</vt:lpstr>
      <vt:lpstr>calcolo Beta</vt:lpstr>
      <vt:lpstr>AMP.MI!AMP.MI__1</vt:lpstr>
      <vt:lpstr>'^N 100'!N100__1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starita</dc:creator>
  <cp:lastModifiedBy>starita</cp:lastModifiedBy>
  <dcterms:created xsi:type="dcterms:W3CDTF">2023-03-28T11:50:11Z</dcterms:created>
  <dcterms:modified xsi:type="dcterms:W3CDTF">2023-03-29T12:09:37Z</dcterms:modified>
</cp:coreProperties>
</file>