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activeTab="2"/>
  </bookViews>
  <sheets>
    <sheet name="Ammortamento francese (2)" sheetId="3" r:id="rId1"/>
    <sheet name="Ammortamento francese" sheetId="1" r:id="rId2"/>
    <sheet name="Ammortamento italiano (2)" sheetId="4" r:id="rId3"/>
    <sheet name="Ammortamento italiano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G2" i="4"/>
  <c r="E7" i="3"/>
  <c r="B7" i="3"/>
  <c r="C7" i="3"/>
  <c r="E6" i="3"/>
  <c r="B6" i="3"/>
  <c r="C6" i="3"/>
  <c r="E5" i="3"/>
  <c r="B5" i="3"/>
  <c r="C5" i="3"/>
  <c r="E4" i="3"/>
  <c r="B4" i="3"/>
  <c r="C4" i="3"/>
  <c r="E3" i="3"/>
  <c r="B3" i="3"/>
  <c r="C3" i="3"/>
  <c r="I2" i="3"/>
  <c r="G3" i="3" s="1"/>
  <c r="G4" i="3" s="1"/>
  <c r="G3" i="1"/>
  <c r="I2" i="1"/>
  <c r="C3" i="2" l="1"/>
  <c r="B4" i="2"/>
  <c r="B3" i="2"/>
  <c r="E3" i="2" s="1"/>
  <c r="G2" i="2"/>
  <c r="B5" i="2" s="1"/>
  <c r="C4" i="2" l="1"/>
  <c r="D4" i="2" s="1"/>
  <c r="E4" i="2"/>
  <c r="B7" i="2"/>
  <c r="D3" i="2"/>
  <c r="B6" i="2"/>
  <c r="G4" i="1"/>
  <c r="C3" i="1"/>
  <c r="E5" i="2" l="1"/>
  <c r="C5" i="2"/>
  <c r="D5" i="2" s="1"/>
  <c r="B3" i="1"/>
  <c r="E3" i="1" s="1"/>
  <c r="E6" i="2" l="1"/>
  <c r="C6" i="2"/>
  <c r="D6" i="2" s="1"/>
  <c r="C4" i="1"/>
  <c r="B4" i="1" s="1"/>
  <c r="E4" i="1" s="1"/>
  <c r="C5" i="1" s="1"/>
  <c r="B5" i="1" s="1"/>
  <c r="E5" i="1" s="1"/>
  <c r="E7" i="2" l="1"/>
  <c r="C7" i="2"/>
  <c r="D7" i="2" s="1"/>
  <c r="C6" i="1"/>
  <c r="B6" i="1" s="1"/>
  <c r="E6" i="1" s="1"/>
  <c r="C7" i="1" s="1"/>
  <c r="B7" i="1" s="1"/>
  <c r="E7" i="1" s="1"/>
</calcChain>
</file>

<file path=xl/sharedStrings.xml><?xml version="1.0" encoding="utf-8"?>
<sst xmlns="http://schemas.openxmlformats.org/spreadsheetml/2006/main" count="32" uniqueCount="10">
  <si>
    <t>N. rata</t>
  </si>
  <si>
    <t>Quota interessi</t>
  </si>
  <si>
    <t>Quota capitale</t>
  </si>
  <si>
    <t>Rata</t>
  </si>
  <si>
    <t>Debito residuo</t>
  </si>
  <si>
    <t>i</t>
  </si>
  <si>
    <t>R</t>
  </si>
  <si>
    <r>
      <t>(1+i)</t>
    </r>
    <r>
      <rPr>
        <vertAlign val="superscript"/>
        <sz val="11"/>
        <color theme="1"/>
        <rFont val="Calibri"/>
        <family val="2"/>
        <scheme val="minor"/>
      </rPr>
      <t>-n</t>
    </r>
  </si>
  <si>
    <t>C</t>
  </si>
  <si>
    <t>(1+i)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</si>
</sst>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4" fontId="1" fillId="0" borderId="0" xfId="0" applyNumberFormat="1" applyFont="1"/>
    <xf numFmtId="4" fontId="0" fillId="0" borderId="0" xfId="0" applyNumberFormat="1"/>
    <xf numFmtId="4" fontId="1" fillId="2" borderId="0" xfId="0" applyNumberFormat="1" applyFont="1" applyFill="1"/>
    <xf numFmtId="4" fontId="0" fillId="2" borderId="0" xfId="0" applyNumberFormat="1" applyFill="1"/>
    <xf numFmtId="4" fontId="1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'Ammortamento italiano (2)'!$A$1</c:f>
              <c:strCache>
                <c:ptCount val="1"/>
                <c:pt idx="0">
                  <c:v>N. rata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'Ammortamento italiano (2)'!$A$3:$A$7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9-454D-A545-200B0A0AD332}"/>
            </c:ext>
          </c:extLst>
        </c:ser>
        <c:ser>
          <c:idx val="1"/>
          <c:order val="1"/>
          <c:tx>
            <c:strRef>
              <c:f>'Ammortamento italiano (2)'!$D$1</c:f>
              <c:strCache>
                <c:ptCount val="1"/>
                <c:pt idx="0">
                  <c:v>Rata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'Ammortamento italiano (2)'!$D$3:$D$7</c:f>
              <c:numCache>
                <c:formatCode>#,##0.00</c:formatCode>
                <c:ptCount val="5"/>
                <c:pt idx="0">
                  <c:v>3840</c:v>
                </c:pt>
                <c:pt idx="1">
                  <c:v>3672</c:v>
                </c:pt>
                <c:pt idx="2">
                  <c:v>3504</c:v>
                </c:pt>
                <c:pt idx="3">
                  <c:v>3336</c:v>
                </c:pt>
                <c:pt idx="4">
                  <c:v>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9-454D-A545-200B0A0AD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232960"/>
        <c:axId val="532236704"/>
      </c:barChart>
      <c:catAx>
        <c:axId val="532232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6704"/>
        <c:crosses val="autoZero"/>
        <c:auto val="1"/>
        <c:lblAlgn val="ctr"/>
        <c:lblOffset val="100"/>
        <c:noMultiLvlLbl val="0"/>
      </c:catAx>
      <c:valAx>
        <c:axId val="532236704"/>
        <c:scaling>
          <c:orientation val="minMax"/>
          <c:max val="1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296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'Ammortamento italiano'!$A$1</c:f>
              <c:strCache>
                <c:ptCount val="1"/>
                <c:pt idx="0">
                  <c:v>N. rata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'Ammortamento italiano'!$A$3:$A$7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A-4DE5-98C1-960C85114D5A}"/>
            </c:ext>
          </c:extLst>
        </c:ser>
        <c:ser>
          <c:idx val="1"/>
          <c:order val="1"/>
          <c:tx>
            <c:strRef>
              <c:f>'Ammortamento italiano'!$D$1</c:f>
              <c:strCache>
                <c:ptCount val="1"/>
                <c:pt idx="0">
                  <c:v>Rata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'Ammortamento italiano'!$D$3:$D$7</c:f>
              <c:numCache>
                <c:formatCode>#,##0.00</c:formatCode>
                <c:ptCount val="5"/>
                <c:pt idx="0">
                  <c:v>3840</c:v>
                </c:pt>
                <c:pt idx="1">
                  <c:v>3672</c:v>
                </c:pt>
                <c:pt idx="2">
                  <c:v>3504</c:v>
                </c:pt>
                <c:pt idx="3">
                  <c:v>3336</c:v>
                </c:pt>
                <c:pt idx="4">
                  <c:v>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A-4DE5-98C1-960C8511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232960"/>
        <c:axId val="532236704"/>
      </c:barChart>
      <c:catAx>
        <c:axId val="532232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6704"/>
        <c:crosses val="autoZero"/>
        <c:auto val="1"/>
        <c:lblAlgn val="ctr"/>
        <c:lblOffset val="100"/>
        <c:noMultiLvlLbl val="0"/>
      </c:catAx>
      <c:valAx>
        <c:axId val="532236704"/>
        <c:scaling>
          <c:orientation val="minMax"/>
          <c:max val="1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296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14</xdr:row>
      <xdr:rowOff>180975</xdr:rowOff>
    </xdr:from>
    <xdr:to>
      <xdr:col>13</xdr:col>
      <xdr:colOff>257175</xdr:colOff>
      <xdr:row>29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14</xdr:row>
      <xdr:rowOff>180975</xdr:rowOff>
    </xdr:from>
    <xdr:to>
      <xdr:col>13</xdr:col>
      <xdr:colOff>257175</xdr:colOff>
      <xdr:row>29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40" zoomScaleNormal="140" workbookViewId="0">
      <selection activeCell="E12" sqref="E12"/>
    </sheetView>
  </sheetViews>
  <sheetFormatPr defaultRowHeight="15" x14ac:dyDescent="0.25"/>
  <cols>
    <col min="1" max="3" width="20.7109375" customWidth="1"/>
    <col min="4" max="4" width="20.7109375" style="4" customWidth="1"/>
    <col min="5" max="5" width="20.7109375" customWidth="1"/>
  </cols>
  <sheetData>
    <row r="1" spans="1:9" s="1" customFormat="1" ht="30" customHeight="1" x14ac:dyDescent="0.25">
      <c r="A1" s="1" t="s">
        <v>0</v>
      </c>
      <c r="B1" s="1" t="s">
        <v>2</v>
      </c>
      <c r="C1" s="1" t="s">
        <v>1</v>
      </c>
      <c r="D1" s="5" t="s">
        <v>3</v>
      </c>
      <c r="E1" s="1" t="s">
        <v>4</v>
      </c>
    </row>
    <row r="2" spans="1:9" x14ac:dyDescent="0.25">
      <c r="A2">
        <v>0</v>
      </c>
      <c r="B2" s="4">
        <v>0</v>
      </c>
      <c r="C2" s="4">
        <v>0</v>
      </c>
      <c r="D2" s="6">
        <v>0</v>
      </c>
      <c r="E2">
        <v>15000</v>
      </c>
      <c r="F2" s="2" t="s">
        <v>5</v>
      </c>
      <c r="G2" s="2">
        <v>5.6000000000000001E-2</v>
      </c>
      <c r="H2" t="s">
        <v>9</v>
      </c>
      <c r="I2">
        <f>1+G2</f>
        <v>1.056</v>
      </c>
    </row>
    <row r="3" spans="1:9" ht="17.25" x14ac:dyDescent="0.25">
      <c r="A3">
        <v>1</v>
      </c>
      <c r="B3" s="4">
        <f>D3-C3</f>
        <v>2682.2845176655305</v>
      </c>
      <c r="C3" s="4">
        <f>E2*G2</f>
        <v>840</v>
      </c>
      <c r="D3" s="6">
        <v>3522.2845176655305</v>
      </c>
      <c r="E3" s="4">
        <f>E2-B3</f>
        <v>12317.71548233447</v>
      </c>
      <c r="F3" s="2" t="s">
        <v>7</v>
      </c>
      <c r="G3" s="2">
        <f>POWER(I2,-5)</f>
        <v>0.76151841346515414</v>
      </c>
    </row>
    <row r="4" spans="1:9" x14ac:dyDescent="0.25">
      <c r="A4">
        <v>2</v>
      </c>
      <c r="B4" s="4">
        <f>D4-C4</f>
        <v>2832.4924506548005</v>
      </c>
      <c r="C4" s="4">
        <f>E3*G2</f>
        <v>689.79206701073031</v>
      </c>
      <c r="D4" s="6">
        <v>3522.2845176655305</v>
      </c>
      <c r="E4" s="4">
        <f>E3-B4</f>
        <v>9485.2230316796704</v>
      </c>
      <c r="F4" s="2" t="s">
        <v>6</v>
      </c>
      <c r="G4" s="2">
        <f>(E2*G2)/(1-G3)</f>
        <v>3522.2845176655305</v>
      </c>
    </row>
    <row r="5" spans="1:9" x14ac:dyDescent="0.25">
      <c r="A5">
        <v>3</v>
      </c>
      <c r="B5" s="4">
        <f>D5-C5</f>
        <v>2991.1120278914691</v>
      </c>
      <c r="C5" s="4">
        <f>E4*G2</f>
        <v>531.17248977406155</v>
      </c>
      <c r="D5" s="6">
        <v>3522.2845176655305</v>
      </c>
      <c r="E5" s="4">
        <f>E4-B5</f>
        <v>6494.1110037882008</v>
      </c>
    </row>
    <row r="6" spans="1:9" x14ac:dyDescent="0.25">
      <c r="A6">
        <v>4</v>
      </c>
      <c r="B6" s="4">
        <f>D6-C6</f>
        <v>3158.6143014533914</v>
      </c>
      <c r="C6" s="4">
        <f>E5*G2</f>
        <v>363.67021621213928</v>
      </c>
      <c r="D6" s="6">
        <v>3522.2845176655305</v>
      </c>
      <c r="E6" s="4">
        <f>E5-B6</f>
        <v>3335.4967023348095</v>
      </c>
    </row>
    <row r="7" spans="1:9" x14ac:dyDescent="0.25">
      <c r="A7">
        <v>5</v>
      </c>
      <c r="B7" s="4">
        <f>D7-C7</f>
        <v>3335.4967023347813</v>
      </c>
      <c r="C7" s="4">
        <f>E6*G2</f>
        <v>186.78781533074934</v>
      </c>
      <c r="D7" s="6">
        <v>3522.2845176655305</v>
      </c>
      <c r="E7" s="4">
        <f>E6-B7</f>
        <v>2.8194335754960775E-11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40" zoomScaleNormal="140" workbookViewId="0">
      <selection activeCell="F11" sqref="F11"/>
    </sheetView>
  </sheetViews>
  <sheetFormatPr defaultRowHeight="15" x14ac:dyDescent="0.25"/>
  <cols>
    <col min="1" max="3" width="20.7109375" customWidth="1"/>
    <col min="4" max="4" width="20.7109375" style="4" customWidth="1"/>
    <col min="5" max="5" width="20.7109375" customWidth="1"/>
  </cols>
  <sheetData>
    <row r="1" spans="1:9" s="1" customFormat="1" ht="30" customHeight="1" x14ac:dyDescent="0.25">
      <c r="A1" s="1" t="s">
        <v>0</v>
      </c>
      <c r="B1" s="1" t="s">
        <v>2</v>
      </c>
      <c r="C1" s="1" t="s">
        <v>1</v>
      </c>
      <c r="D1" s="5" t="s">
        <v>3</v>
      </c>
      <c r="E1" s="1" t="s">
        <v>4</v>
      </c>
    </row>
    <row r="2" spans="1:9" x14ac:dyDescent="0.25">
      <c r="A2">
        <v>0</v>
      </c>
      <c r="B2" s="4">
        <v>0</v>
      </c>
      <c r="C2" s="4">
        <v>0</v>
      </c>
      <c r="D2" s="6">
        <v>0</v>
      </c>
      <c r="E2">
        <v>15000</v>
      </c>
      <c r="F2" s="2" t="s">
        <v>5</v>
      </c>
      <c r="G2" s="2">
        <v>5.6000000000000001E-2</v>
      </c>
      <c r="H2" t="s">
        <v>9</v>
      </c>
      <c r="I2">
        <f>1+G2</f>
        <v>1.056</v>
      </c>
    </row>
    <row r="3" spans="1:9" ht="17.25" x14ac:dyDescent="0.25">
      <c r="A3">
        <v>1</v>
      </c>
      <c r="B3" s="4">
        <f>$G$4-C3</f>
        <v>2682.2845176655305</v>
      </c>
      <c r="C3" s="4">
        <f>(E2*$G$2)</f>
        <v>840</v>
      </c>
      <c r="D3" s="6">
        <v>3522.2845176655305</v>
      </c>
      <c r="E3" s="4">
        <f>E2-B3</f>
        <v>12317.71548233447</v>
      </c>
      <c r="F3" s="2" t="s">
        <v>7</v>
      </c>
      <c r="G3" s="2">
        <f>POWER(I2,-5)</f>
        <v>0.76151841346515414</v>
      </c>
    </row>
    <row r="4" spans="1:9" x14ac:dyDescent="0.25">
      <c r="A4">
        <v>2</v>
      </c>
      <c r="B4" s="4">
        <f t="shared" ref="B4:B7" si="0">$G$4-C4</f>
        <v>2832.4924506548005</v>
      </c>
      <c r="C4" s="4">
        <f>(E3*$G$2)</f>
        <v>689.79206701073031</v>
      </c>
      <c r="D4" s="6">
        <v>3522.2845176655305</v>
      </c>
      <c r="E4" s="4">
        <f t="shared" ref="E4:E7" si="1">E3-B4</f>
        <v>9485.2230316796704</v>
      </c>
      <c r="F4" s="2" t="s">
        <v>6</v>
      </c>
      <c r="G4" s="2">
        <f>(E2*G2)/(1-G3)</f>
        <v>3522.2845176655305</v>
      </c>
    </row>
    <row r="5" spans="1:9" x14ac:dyDescent="0.25">
      <c r="A5">
        <v>3</v>
      </c>
      <c r="B5" s="4">
        <f t="shared" si="0"/>
        <v>2991.1120278914691</v>
      </c>
      <c r="C5" s="4">
        <f t="shared" ref="C5:C7" si="2">(E4*$G$2)</f>
        <v>531.17248977406155</v>
      </c>
      <c r="D5" s="6">
        <v>3522.2845176655305</v>
      </c>
      <c r="E5" s="4">
        <f t="shared" si="1"/>
        <v>6494.1110037882008</v>
      </c>
    </row>
    <row r="6" spans="1:9" x14ac:dyDescent="0.25">
      <c r="A6">
        <v>4</v>
      </c>
      <c r="B6" s="4">
        <f t="shared" si="0"/>
        <v>3158.6143014533914</v>
      </c>
      <c r="C6" s="4">
        <f t="shared" si="2"/>
        <v>363.67021621213928</v>
      </c>
      <c r="D6" s="6">
        <v>3522.2845176655305</v>
      </c>
      <c r="E6" s="4">
        <f t="shared" si="1"/>
        <v>3335.4967023348095</v>
      </c>
    </row>
    <row r="7" spans="1:9" x14ac:dyDescent="0.25">
      <c r="A7">
        <v>5</v>
      </c>
      <c r="B7" s="4">
        <f t="shared" si="0"/>
        <v>3335.4967023347813</v>
      </c>
      <c r="C7" s="4">
        <f t="shared" si="2"/>
        <v>186.78781533074934</v>
      </c>
      <c r="D7" s="6">
        <v>3522.2845176655305</v>
      </c>
      <c r="E7" s="4">
        <f t="shared" si="1"/>
        <v>2.8194335754960775E-11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150" zoomScaleNormal="150" workbookViewId="0">
      <selection activeCell="F12" sqref="F12"/>
    </sheetView>
  </sheetViews>
  <sheetFormatPr defaultRowHeight="15" x14ac:dyDescent="0.25"/>
  <cols>
    <col min="1" max="1" width="20.7109375" customWidth="1"/>
    <col min="2" max="5" width="20.7109375" style="4" customWidth="1"/>
  </cols>
  <sheetData>
    <row r="1" spans="1:7" ht="30.75" customHeight="1" x14ac:dyDescent="0.25">
      <c r="A1" s="1" t="s">
        <v>0</v>
      </c>
      <c r="B1" s="5" t="s">
        <v>2</v>
      </c>
      <c r="C1" s="3" t="s">
        <v>1</v>
      </c>
      <c r="D1" s="7" t="s">
        <v>3</v>
      </c>
      <c r="E1" s="3" t="s">
        <v>4</v>
      </c>
      <c r="F1" s="1"/>
      <c r="G1" s="1"/>
    </row>
    <row r="2" spans="1:7" x14ac:dyDescent="0.25">
      <c r="A2">
        <v>0</v>
      </c>
      <c r="B2" s="6">
        <v>0</v>
      </c>
      <c r="C2" s="4">
        <v>0</v>
      </c>
      <c r="D2" s="4">
        <v>0</v>
      </c>
      <c r="E2" s="4">
        <v>15000</v>
      </c>
      <c r="F2" s="2" t="s">
        <v>8</v>
      </c>
      <c r="G2" s="2">
        <f>E2/5</f>
        <v>3000</v>
      </c>
    </row>
    <row r="3" spans="1:7" x14ac:dyDescent="0.25">
      <c r="A3">
        <v>1</v>
      </c>
      <c r="B3" s="6">
        <v>3000</v>
      </c>
      <c r="C3" s="4">
        <f>E2*G3</f>
        <v>840</v>
      </c>
      <c r="D3" s="4">
        <f>B3+C3</f>
        <v>3840</v>
      </c>
      <c r="E3" s="4">
        <f>E2-B3</f>
        <v>12000</v>
      </c>
      <c r="F3" s="2" t="s">
        <v>5</v>
      </c>
      <c r="G3" s="2">
        <v>5.6000000000000001E-2</v>
      </c>
    </row>
    <row r="4" spans="1:7" x14ac:dyDescent="0.25">
      <c r="A4">
        <v>2</v>
      </c>
      <c r="B4" s="6">
        <v>3000</v>
      </c>
      <c r="C4" s="4">
        <f>E3*G3</f>
        <v>672</v>
      </c>
      <c r="D4" s="4">
        <f>B4+C4</f>
        <v>3672</v>
      </c>
      <c r="E4" s="4">
        <f>E3-B4</f>
        <v>9000</v>
      </c>
    </row>
    <row r="5" spans="1:7" x14ac:dyDescent="0.25">
      <c r="A5">
        <v>3</v>
      </c>
      <c r="B5" s="6">
        <v>3000</v>
      </c>
      <c r="C5" s="4">
        <f>E4*G3</f>
        <v>504</v>
      </c>
      <c r="D5" s="4">
        <f>B5+C5</f>
        <v>3504</v>
      </c>
      <c r="E5" s="4">
        <f>E4-B5</f>
        <v>6000</v>
      </c>
    </row>
    <row r="6" spans="1:7" x14ac:dyDescent="0.25">
      <c r="A6">
        <v>4</v>
      </c>
      <c r="B6" s="6">
        <v>3000</v>
      </c>
      <c r="C6" s="4">
        <f>E5*G3</f>
        <v>336</v>
      </c>
      <c r="D6" s="4">
        <f>B6+C6</f>
        <v>3336</v>
      </c>
      <c r="E6" s="4">
        <f>E5-B6</f>
        <v>3000</v>
      </c>
    </row>
    <row r="7" spans="1:7" x14ac:dyDescent="0.25">
      <c r="A7">
        <v>5</v>
      </c>
      <c r="B7" s="6">
        <v>3000</v>
      </c>
      <c r="C7" s="4">
        <f>E6*G3</f>
        <v>168</v>
      </c>
      <c r="D7" s="4">
        <f>B7+C7</f>
        <v>3168</v>
      </c>
      <c r="E7" s="4">
        <f>E6-B7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50" zoomScaleNormal="150" workbookViewId="0">
      <selection activeCell="G2" sqref="G2"/>
    </sheetView>
  </sheetViews>
  <sheetFormatPr defaultRowHeight="15" x14ac:dyDescent="0.25"/>
  <cols>
    <col min="1" max="1" width="20.7109375" customWidth="1"/>
    <col min="2" max="5" width="20.7109375" style="4" customWidth="1"/>
  </cols>
  <sheetData>
    <row r="1" spans="1:7" ht="30.75" customHeight="1" x14ac:dyDescent="0.25">
      <c r="A1" s="1" t="s">
        <v>0</v>
      </c>
      <c r="B1" s="5" t="s">
        <v>2</v>
      </c>
      <c r="C1" s="3" t="s">
        <v>1</v>
      </c>
      <c r="D1" s="7" t="s">
        <v>3</v>
      </c>
      <c r="E1" s="3" t="s">
        <v>4</v>
      </c>
      <c r="F1" s="1"/>
      <c r="G1" s="1"/>
    </row>
    <row r="2" spans="1:7" x14ac:dyDescent="0.25">
      <c r="A2">
        <v>0</v>
      </c>
      <c r="B2" s="6">
        <v>0</v>
      </c>
      <c r="C2" s="4">
        <v>0</v>
      </c>
      <c r="D2" s="4">
        <v>0</v>
      </c>
      <c r="E2" s="4">
        <v>15000</v>
      </c>
      <c r="F2" s="2" t="s">
        <v>8</v>
      </c>
      <c r="G2" s="2">
        <f>E2/5</f>
        <v>3000</v>
      </c>
    </row>
    <row r="3" spans="1:7" x14ac:dyDescent="0.25">
      <c r="A3">
        <v>1</v>
      </c>
      <c r="B3" s="6">
        <f>$G$2</f>
        <v>3000</v>
      </c>
      <c r="C3" s="4">
        <f>E2*$G$3</f>
        <v>840</v>
      </c>
      <c r="D3" s="4">
        <f>B3+C3</f>
        <v>3840</v>
      </c>
      <c r="E3" s="4">
        <f>E2-B3</f>
        <v>12000</v>
      </c>
      <c r="F3" s="2" t="s">
        <v>5</v>
      </c>
      <c r="G3" s="2">
        <v>5.6000000000000001E-2</v>
      </c>
    </row>
    <row r="4" spans="1:7" x14ac:dyDescent="0.25">
      <c r="A4">
        <v>2</v>
      </c>
      <c r="B4" s="6">
        <f t="shared" ref="B4:B7" si="0">$G$2</f>
        <v>3000</v>
      </c>
      <c r="C4" s="4">
        <f t="shared" ref="C4:C7" si="1">E3*$G$3</f>
        <v>672</v>
      </c>
      <c r="D4" s="4">
        <f t="shared" ref="D4:D7" si="2">B4+C4</f>
        <v>3672</v>
      </c>
      <c r="E4" s="4">
        <f t="shared" ref="E4:E7" si="3">E3-B4</f>
        <v>9000</v>
      </c>
    </row>
    <row r="5" spans="1:7" x14ac:dyDescent="0.25">
      <c r="A5">
        <v>3</v>
      </c>
      <c r="B5" s="6">
        <f t="shared" si="0"/>
        <v>3000</v>
      </c>
      <c r="C5" s="4">
        <f t="shared" si="1"/>
        <v>504</v>
      </c>
      <c r="D5" s="4">
        <f t="shared" si="2"/>
        <v>3504</v>
      </c>
      <c r="E5" s="4">
        <f t="shared" si="3"/>
        <v>6000</v>
      </c>
    </row>
    <row r="6" spans="1:7" x14ac:dyDescent="0.25">
      <c r="A6">
        <v>4</v>
      </c>
      <c r="B6" s="6">
        <f t="shared" si="0"/>
        <v>3000</v>
      </c>
      <c r="C6" s="4">
        <f t="shared" si="1"/>
        <v>336</v>
      </c>
      <c r="D6" s="4">
        <f t="shared" si="2"/>
        <v>3336</v>
      </c>
      <c r="E6" s="4">
        <f t="shared" si="3"/>
        <v>3000</v>
      </c>
    </row>
    <row r="7" spans="1:7" x14ac:dyDescent="0.25">
      <c r="A7">
        <v>5</v>
      </c>
      <c r="B7" s="6">
        <f t="shared" si="0"/>
        <v>3000</v>
      </c>
      <c r="C7" s="4">
        <f t="shared" si="1"/>
        <v>168</v>
      </c>
      <c r="D7" s="4">
        <f t="shared" si="2"/>
        <v>3168</v>
      </c>
      <c r="E7" s="4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Ammortamento francese (2)</vt:lpstr>
      <vt:lpstr>Ammortamento francese</vt:lpstr>
      <vt:lpstr>Ammortamento italiano (2)</vt:lpstr>
      <vt:lpstr>Ammortamento italiano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starita</dc:creator>
  <cp:lastModifiedBy>starita</cp:lastModifiedBy>
  <dcterms:created xsi:type="dcterms:W3CDTF">2023-05-01T07:40:09Z</dcterms:created>
  <dcterms:modified xsi:type="dcterms:W3CDTF">2023-05-24T05:17:43Z</dcterms:modified>
</cp:coreProperties>
</file>