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ioli\Dropbox\UNIVERSITA\PARTHENOPE\sistemi informativi contabili e di controllo 2022-2023\"/>
    </mc:Choice>
  </mc:AlternateContent>
  <bookViews>
    <workbookView xWindow="240" yWindow="50" windowWidth="20120" windowHeight="8000" activeTab="1"/>
  </bookViews>
  <sheets>
    <sheet name="Caso Color testo" sheetId="2" r:id="rId1"/>
    <sheet name="Caso Color" sheetId="1" r:id="rId2"/>
    <sheet name="Foglio3" sheetId="3" r:id="rId3"/>
  </sheets>
  <calcPr calcId="152511"/>
</workbook>
</file>

<file path=xl/calcChain.xml><?xml version="1.0" encoding="utf-8"?>
<calcChain xmlns="http://schemas.openxmlformats.org/spreadsheetml/2006/main">
  <c r="D46" i="1" l="1"/>
  <c r="D49" i="1" s="1"/>
  <c r="D39" i="1"/>
  <c r="D40" i="1" s="1"/>
  <c r="C38" i="1"/>
  <c r="C37" i="1"/>
  <c r="C36" i="1"/>
  <c r="D23" i="1"/>
  <c r="D22" i="1"/>
  <c r="D21" i="1"/>
  <c r="C23" i="1"/>
  <c r="C22" i="1"/>
  <c r="C21" i="1"/>
  <c r="C40" i="1" l="1"/>
  <c r="E49" i="1"/>
  <c r="F49" i="1" s="1"/>
  <c r="D24" i="1"/>
  <c r="C24" i="1"/>
</calcChain>
</file>

<file path=xl/sharedStrings.xml><?xml version="1.0" encoding="utf-8"?>
<sst xmlns="http://schemas.openxmlformats.org/spreadsheetml/2006/main" count="50" uniqueCount="41">
  <si>
    <t>Verde</t>
  </si>
  <si>
    <t>Giallo</t>
  </si>
  <si>
    <t>Rosso</t>
  </si>
  <si>
    <t>Totale</t>
  </si>
  <si>
    <t>Materie Prime</t>
  </si>
  <si>
    <t>Mod</t>
  </si>
  <si>
    <t>CF specifici</t>
  </si>
  <si>
    <t>CF comuni</t>
  </si>
  <si>
    <t>Unità</t>
  </si>
  <si>
    <t>Scenario 1</t>
  </si>
  <si>
    <t>·  SCENARIO 1 : mantenere il prezzo a £ 16 e vendere solo 750 unità del prodotto Verde;</t>
  </si>
  <si>
    <t>· SCENARIO 2 : abbassare il prezzo di vendita a £ 14 e continuare a vendere 1.000 unità di Verde.</t>
  </si>
  <si>
    <t>Scenario 2</t>
  </si>
  <si>
    <t>Ricavi</t>
  </si>
  <si>
    <t xml:space="preserve">Margine di contribuzione </t>
  </si>
  <si>
    <t>ok</t>
  </si>
  <si>
    <t>750 unità a 16€</t>
  </si>
  <si>
    <t xml:space="preserve"> 1000 unità a 14 €</t>
  </si>
  <si>
    <t xml:space="preserve">Punto 1 </t>
  </si>
  <si>
    <t xml:space="preserve">Punto 2 </t>
  </si>
  <si>
    <t>Make</t>
  </si>
  <si>
    <t>Buy</t>
  </si>
  <si>
    <t>CF specifici eliminabili</t>
  </si>
  <si>
    <t>Totale costi</t>
  </si>
  <si>
    <t>Costi di acquisto</t>
  </si>
  <si>
    <t>i CF comuni devono essere ripartiti usando come base i costi delle materie prime</t>
  </si>
  <si>
    <t>Coefficiente di allocazione</t>
  </si>
  <si>
    <t>a) Eliminazione prodotto Giallo e acquisto fornitura esterna a 13€ al pezzo</t>
  </si>
  <si>
    <t>b) Nel caso in cui sia conveniente acquistare il prodotto Giallo all'esterno come si modificano i costi dei prodotti Verde e Rosso?</t>
  </si>
  <si>
    <t>Costi comuni</t>
  </si>
  <si>
    <t xml:space="preserve">Punto 3 </t>
  </si>
  <si>
    <t xml:space="preserve">CT </t>
  </si>
  <si>
    <t>CT ordine aggiuntivo=Cvtot + Cspecifici aggiuntivi</t>
  </si>
  <si>
    <t>(6000+3000)/1000*500+500+500*2%*p</t>
  </si>
  <si>
    <t>RT=CT</t>
  </si>
  <si>
    <t>p*Q=Cvtot + Cspecifici aggiuntivi</t>
  </si>
  <si>
    <t>p*500=(6000+3000)/1000*500+500+500*2%*p</t>
  </si>
  <si>
    <t>p=10,2 €/unità</t>
  </si>
  <si>
    <t xml:space="preserve"> Il concorrente abbassa il prezzo a £ 14, la Color si trova di fronte a due alternative:</t>
  </si>
  <si>
    <t>CASO COLOR</t>
  </si>
  <si>
    <t>Dati generali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</si>
</sst>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.New.Roman.Grassetto010012"/>
    </font>
    <font>
      <sz val="11"/>
      <color theme="4" tint="-0.249977111117893"/>
      <name val="Calibri"/>
      <family val="2"/>
      <scheme val="minor"/>
    </font>
    <font>
      <b/>
      <i/>
      <sz val="11"/>
      <color theme="4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3" fontId="0" fillId="0" borderId="0" xfId="0" applyNumberFormat="1"/>
    <xf numFmtId="0" fontId="0" fillId="0" borderId="0" xfId="0" applyBorder="1"/>
    <xf numFmtId="0" fontId="2" fillId="0" borderId="0" xfId="0" applyFont="1" applyBorder="1" applyAlignment="1">
      <alignment wrapText="1"/>
    </xf>
    <xf numFmtId="3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/>
    <xf numFmtId="2" fontId="0" fillId="0" borderId="0" xfId="0" applyNumberFormat="1"/>
    <xf numFmtId="0" fontId="4" fillId="0" borderId="0" xfId="0" applyFont="1"/>
    <xf numFmtId="0" fontId="5" fillId="0" borderId="0" xfId="0" applyFont="1"/>
    <xf numFmtId="4" fontId="0" fillId="0" borderId="0" xfId="0" applyNumberFormat="1"/>
    <xf numFmtId="0" fontId="0" fillId="0" borderId="0" xfId="0" applyFont="1" applyBorder="1"/>
    <xf numFmtId="0" fontId="0" fillId="0" borderId="0" xfId="0" applyFont="1"/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3" fontId="0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3" fontId="0" fillId="0" borderId="0" xfId="0" applyNumberFormat="1" applyFont="1" applyBorder="1" applyAlignment="1">
      <alignment horizontal="left" wrapText="1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6" fillId="0" borderId="0" xfId="0" applyFont="1" applyBorder="1"/>
    <xf numFmtId="0" fontId="0" fillId="0" borderId="0" xfId="0" applyNumberFormat="1" applyAlignment="1"/>
    <xf numFmtId="2" fontId="0" fillId="0" borderId="0" xfId="0" applyNumberFormat="1" applyAlignment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4</xdr:row>
      <xdr:rowOff>28574</xdr:rowOff>
    </xdr:from>
    <xdr:to>
      <xdr:col>13</xdr:col>
      <xdr:colOff>114300</xdr:colOff>
      <xdr:row>48</xdr:row>
      <xdr:rowOff>95250</xdr:rowOff>
    </xdr:to>
    <xdr:sp macro="" textlink="">
      <xdr:nvSpPr>
        <xdr:cNvPr id="5" name="CasellaDiTesto 4"/>
        <xdr:cNvSpPr txBox="1"/>
      </xdr:nvSpPr>
      <xdr:spPr>
        <a:xfrm>
          <a:off x="971550" y="514349"/>
          <a:ext cx="6115050" cy="84486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 b="1">
              <a:solidFill>
                <a:schemeClr val="dk1"/>
              </a:solidFill>
              <a:latin typeface="+mn-lt"/>
              <a:ea typeface="+mn-ea"/>
              <a:cs typeface="+mn-cs"/>
            </a:rPr>
            <a:t>CASO COLOR</a:t>
          </a:r>
          <a:endParaRPr lang="it-IT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it-IT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it-IT" sz="1100">
              <a:solidFill>
                <a:schemeClr val="dk1"/>
              </a:solidFill>
              <a:latin typeface="+mn-lt"/>
              <a:ea typeface="+mn-ea"/>
              <a:cs typeface="+mn-cs"/>
            </a:rPr>
            <a:t>Il direttore amministrativo della società Color spa, dott. Tavolozza, ha fornito al direttore generale la seguente tabella contenente i costi complessivi di produzione dei tre prodotti dell’impresa:</a:t>
          </a:r>
        </a:p>
        <a:p>
          <a:r>
            <a:rPr lang="it-IT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it-IT" sz="1100" b="1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it-IT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it-IT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it-IT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endParaRPr lang="it-IT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it-IT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it-IT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it-IT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it-IT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it-IT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it-IT" sz="1100">
              <a:solidFill>
                <a:schemeClr val="dk1"/>
              </a:solidFill>
              <a:latin typeface="+mn-lt"/>
              <a:ea typeface="+mn-ea"/>
              <a:cs typeface="+mn-cs"/>
            </a:rPr>
            <a:t>Le unità prodotte per ciascuno dei tre articoli sono:</a:t>
          </a:r>
        </a:p>
        <a:p>
          <a:r>
            <a:rPr lang="it-IT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it-IT" sz="1100" b="1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endParaRPr lang="it-IT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it-IT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it-IT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it-IT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it-IT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it-IT" sz="1100">
              <a:solidFill>
                <a:schemeClr val="dk1"/>
              </a:solidFill>
              <a:latin typeface="+mn-lt"/>
              <a:ea typeface="+mn-ea"/>
              <a:cs typeface="+mn-cs"/>
            </a:rPr>
            <a:t>I costi fissi specifici sono eliminabili nel caso di interruzione della produzione del relativo prodotto.</a:t>
          </a:r>
        </a:p>
        <a:p>
          <a:r>
            <a:rPr lang="it-IT" sz="1100">
              <a:solidFill>
                <a:schemeClr val="dk1"/>
              </a:solidFill>
              <a:latin typeface="+mn-lt"/>
              <a:ea typeface="+mn-ea"/>
              <a:cs typeface="+mn-cs"/>
            </a:rPr>
            <a:t>I costi fissi comuni sono allocati sulla base del totale dei costi di materie prime.</a:t>
          </a:r>
        </a:p>
        <a:p>
          <a:r>
            <a:rPr lang="it-IT" sz="1100">
              <a:solidFill>
                <a:schemeClr val="dk1"/>
              </a:solidFill>
              <a:latin typeface="+mn-lt"/>
              <a:ea typeface="+mn-ea"/>
              <a:cs typeface="+mn-cs"/>
            </a:rPr>
            <a:t>Tutti i dati forniti sono relativi all’anno 1995.</a:t>
          </a:r>
        </a:p>
        <a:p>
          <a:r>
            <a:rPr lang="it-IT" sz="1100">
              <a:solidFill>
                <a:schemeClr val="dk1"/>
              </a:solidFill>
              <a:latin typeface="+mn-lt"/>
              <a:ea typeface="+mn-ea"/>
              <a:cs typeface="+mn-cs"/>
            </a:rPr>
            <a:t>Il direttore generale si trova di fronte al problema di dover assumere una serie di decisioni:</a:t>
          </a:r>
        </a:p>
        <a:p>
          <a:r>
            <a:rPr lang="it-IT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it-IT" sz="1100">
              <a:solidFill>
                <a:schemeClr val="dk1"/>
              </a:solidFill>
              <a:latin typeface="+mn-lt"/>
              <a:ea typeface="+mn-ea"/>
              <a:cs typeface="+mn-cs"/>
            </a:rPr>
            <a:t>1. al prezzo attuale di € 16 si vendono 1.000 unità di prodotto Verde. Nell’ipotesi il principale concorrente abbassi il prezzo a € 14, la Color si troverebbe di fronte a due alternative:</a:t>
          </a:r>
        </a:p>
        <a:p>
          <a:r>
            <a:rPr lang="it-IT" sz="1100">
              <a:solidFill>
                <a:schemeClr val="dk1"/>
              </a:solidFill>
              <a:latin typeface="+mn-lt"/>
              <a:ea typeface="+mn-ea"/>
              <a:cs typeface="+mn-cs"/>
            </a:rPr>
            <a:t>·  mantenere il prezzo a € 16 e vendere solo 750 unità del prodotto Verde;</a:t>
          </a:r>
        </a:p>
        <a:p>
          <a:r>
            <a:rPr lang="it-IT" sz="1100">
              <a:solidFill>
                <a:schemeClr val="dk1"/>
              </a:solidFill>
              <a:latin typeface="+mn-lt"/>
              <a:ea typeface="+mn-ea"/>
              <a:cs typeface="+mn-cs"/>
            </a:rPr>
            <a:t>·  abbassare il prezzo di vendita a € 14 e continuare a vendere 1.000 unità di Verde.</a:t>
          </a:r>
        </a:p>
        <a:p>
          <a:r>
            <a:rPr lang="it-IT" sz="1100">
              <a:solidFill>
                <a:schemeClr val="dk1"/>
              </a:solidFill>
              <a:latin typeface="+mn-lt"/>
              <a:ea typeface="+mn-ea"/>
              <a:cs typeface="+mn-cs"/>
            </a:rPr>
            <a:t>Quale alternativa sarebbe conveniente per la Color?</a:t>
          </a:r>
        </a:p>
        <a:p>
          <a:r>
            <a:rPr lang="it-IT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it-IT" sz="1100">
              <a:solidFill>
                <a:schemeClr val="dk1"/>
              </a:solidFill>
              <a:latin typeface="+mn-lt"/>
              <a:ea typeface="+mn-ea"/>
              <a:cs typeface="+mn-cs"/>
            </a:rPr>
            <a:t>2. Considerando nuovamente le condizioni di partenza, esiste l’opportunità di eliminare il prodotto Giallo, acquistandolo all’esterno ad un costo unitario di € 13. Ci si chiede:</a:t>
          </a:r>
        </a:p>
        <a:p>
          <a:r>
            <a:rPr lang="it-IT" sz="1100">
              <a:solidFill>
                <a:schemeClr val="dk1"/>
              </a:solidFill>
              <a:latin typeface="+mn-lt"/>
              <a:ea typeface="+mn-ea"/>
              <a:cs typeface="+mn-cs"/>
            </a:rPr>
            <a:t>·  E’ conveniente acquistare all’esterno il prodotto Giallo?</a:t>
          </a:r>
        </a:p>
        <a:p>
          <a:r>
            <a:rPr lang="it-IT" sz="1100">
              <a:solidFill>
                <a:schemeClr val="dk1"/>
              </a:solidFill>
              <a:latin typeface="+mn-lt"/>
              <a:ea typeface="+mn-ea"/>
              <a:cs typeface="+mn-cs"/>
            </a:rPr>
            <a:t>·  Qualora si decidesse di acquistare esternamente il prodotto Giallo, come si modificherebbe il costo dei costi comuni dei prodotti Verde e Rosso? </a:t>
          </a:r>
        </a:p>
        <a:p>
          <a:r>
            <a:rPr lang="it-IT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it-IT" sz="1100">
              <a:solidFill>
                <a:schemeClr val="dk1"/>
              </a:solidFill>
              <a:latin typeface="+mn-lt"/>
              <a:ea typeface="+mn-ea"/>
              <a:cs typeface="+mn-cs"/>
            </a:rPr>
            <a:t>3. Si supponga che la Color riceva un nuovo ordine di 500 unità di prodotto Verde (questo ordine, se accettato, porterebbe la quantità totale prodotta a 1.500 unità). Per tale ordine si dovrebbe pagare ad un agente commerciale una provvigione composta di una parte fissa di € 500, a cui aggiungere il 2% del prezzo di vendita del prodotto Verde.</a:t>
          </a:r>
        </a:p>
        <a:p>
          <a:r>
            <a:rPr lang="it-IT" sz="1100">
              <a:solidFill>
                <a:schemeClr val="dk1"/>
              </a:solidFill>
              <a:latin typeface="+mn-lt"/>
              <a:ea typeface="+mn-ea"/>
              <a:cs typeface="+mn-cs"/>
            </a:rPr>
            <a:t>Sulla base di tali informazioni e dei dati iniziali del problema, si calcoli quale è il minimo prezzo unitario di vendita del prodotto Verde per il quale diventa conveniente per la Color accettare l’ordine aggiuntivo.</a:t>
          </a:r>
        </a:p>
        <a:p>
          <a:endParaRPr lang="it-IT" sz="1100"/>
        </a:p>
      </xdr:txBody>
    </xdr:sp>
    <xdr:clientData/>
  </xdr:twoCellAnchor>
  <xdr:twoCellAnchor editAs="oneCell">
    <xdr:from>
      <xdr:col>2</xdr:col>
      <xdr:colOff>533400</xdr:colOff>
      <xdr:row>9</xdr:row>
      <xdr:rowOff>76200</xdr:rowOff>
    </xdr:from>
    <xdr:to>
      <xdr:col>13</xdr:col>
      <xdr:colOff>171450</xdr:colOff>
      <xdr:row>17</xdr:row>
      <xdr:rowOff>19050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0100" y="1514475"/>
          <a:ext cx="6267450" cy="14668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504825</xdr:colOff>
      <xdr:row>18</xdr:row>
      <xdr:rowOff>161925</xdr:rowOff>
    </xdr:from>
    <xdr:to>
      <xdr:col>13</xdr:col>
      <xdr:colOff>171450</xdr:colOff>
      <xdr:row>23</xdr:row>
      <xdr:rowOff>104775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1525" y="3314700"/>
          <a:ext cx="6267450" cy="8953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28</xdr:row>
      <xdr:rowOff>1</xdr:rowOff>
    </xdr:from>
    <xdr:to>
      <xdr:col>6</xdr:col>
      <xdr:colOff>838200</xdr:colOff>
      <xdr:row>28</xdr:row>
      <xdr:rowOff>1066801</xdr:rowOff>
    </xdr:to>
    <xdr:sp macro="" textlink="">
      <xdr:nvSpPr>
        <xdr:cNvPr id="3" name="CasellaDiTesto 2"/>
        <xdr:cNvSpPr txBox="1"/>
      </xdr:nvSpPr>
      <xdr:spPr>
        <a:xfrm>
          <a:off x="285750" y="4667251"/>
          <a:ext cx="4324350" cy="1066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inutile considerare anche i CF specifici visto che si tratta di due situazioni relative allo stesso prodotto. I CF comuni non devono comparire perché non hanno alcun peso sulla decisione , infatti si devono cmq sostenere indipendentemente e la scelta dello scenario determina solo una diversa allocazione</a:t>
          </a:r>
        </a:p>
      </xdr:txBody>
    </xdr:sp>
    <xdr:clientData/>
  </xdr:twoCellAnchor>
  <xdr:twoCellAnchor>
    <xdr:from>
      <xdr:col>1</xdr:col>
      <xdr:colOff>1</xdr:colOff>
      <xdr:row>52</xdr:row>
      <xdr:rowOff>104775</xdr:rowOff>
    </xdr:from>
    <xdr:to>
      <xdr:col>9</xdr:col>
      <xdr:colOff>276226</xdr:colOff>
      <xdr:row>56</xdr:row>
      <xdr:rowOff>342900</xdr:rowOff>
    </xdr:to>
    <xdr:sp macro="" textlink="">
      <xdr:nvSpPr>
        <xdr:cNvPr id="4" name="CasellaDiTesto 3"/>
        <xdr:cNvSpPr txBox="1"/>
      </xdr:nvSpPr>
      <xdr:spPr>
        <a:xfrm>
          <a:off x="276226" y="3257550"/>
          <a:ext cx="7277100" cy="1000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b="1" i="1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Si supponga che la Color riceva un nuovo ordine di 500 unità di prodotto Verde (questo ordine, se accettato, porterebbe la quantità totale prodotta a 1.500 unità). Per tale ordine si dovrebbe pagare ad un agente commerciale una provvigione composta di una parte fissa di £ 500, a cui aggiungere il 2% del prezzo di vendita del prodotto Verde.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b="1" i="1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Sulla base di tali informazioni e dei dati iniziali del problema, si calcoli quale è il minimo prezzo unitario di vendita del prodotto Verde per il quale diventa conveniente per la Colors accettare l’ordine aggiuntivo.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it-IT" sz="1100" b="1" i="1">
            <a:solidFill>
              <a:schemeClr val="accent1">
                <a:lumMod val="75000"/>
              </a:schemeClr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it-IT" sz="1100" b="1" i="1">
            <a:solidFill>
              <a:schemeClr val="accent1">
                <a:lumMod val="75000"/>
              </a:schemeClr>
            </a:solidFill>
            <a:latin typeface="+mn-lt"/>
            <a:ea typeface="+mn-ea"/>
            <a:cs typeface="+mn-cs"/>
          </a:endParaRPr>
        </a:p>
        <a:p>
          <a:endParaRPr lang="it-IT" sz="1100"/>
        </a:p>
      </xdr:txBody>
    </xdr:sp>
    <xdr:clientData/>
  </xdr:twoCellAnchor>
  <xdr:twoCellAnchor>
    <xdr:from>
      <xdr:col>1</xdr:col>
      <xdr:colOff>0</xdr:colOff>
      <xdr:row>64</xdr:row>
      <xdr:rowOff>1</xdr:rowOff>
    </xdr:from>
    <xdr:to>
      <xdr:col>9</xdr:col>
      <xdr:colOff>276225</xdr:colOff>
      <xdr:row>66</xdr:row>
      <xdr:rowOff>171451</xdr:rowOff>
    </xdr:to>
    <xdr:sp macro="" textlink="">
      <xdr:nvSpPr>
        <xdr:cNvPr id="5" name="CasellaDiTesto 4"/>
        <xdr:cNvSpPr txBox="1"/>
      </xdr:nvSpPr>
      <xdr:spPr>
        <a:xfrm>
          <a:off x="276225" y="5715001"/>
          <a:ext cx="7277100" cy="552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b="1" i="1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I 500 pezzi corrispondono ad</a:t>
          </a:r>
          <a:r>
            <a:rPr lang="it-IT" sz="1100" b="1" i="1" baseline="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 un </a:t>
          </a:r>
          <a:r>
            <a:rPr lang="it-IT" sz="1100" b="1" i="1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ordine</a:t>
          </a:r>
          <a:r>
            <a:rPr lang="it-IT" sz="1100" b="1" i="1" baseline="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 occasionale  di breve periodo che non incide sulla struttura dei costi fissi  che risultano essere già completamente coperti  e non pesano sulla produzione aggiuntiva 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it-IT" sz="1100" b="1" i="1">
            <a:solidFill>
              <a:schemeClr val="accent1">
                <a:lumMod val="75000"/>
              </a:schemeClr>
            </a:solidFill>
            <a:latin typeface="+mn-lt"/>
            <a:ea typeface="+mn-ea"/>
            <a:cs typeface="+mn-cs"/>
          </a:endParaRPr>
        </a:p>
        <a:p>
          <a:endParaRPr lang="it-I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showGridLines="0" workbookViewId="0">
      <selection activeCell="S10" sqref="S10"/>
    </sheetView>
  </sheetViews>
  <sheetFormatPr defaultRowHeight="14.5"/>
  <cols>
    <col min="1" max="1" width="1.1796875" customWidth="1"/>
    <col min="2" max="2" width="2.81640625" customWidth="1"/>
    <col min="3" max="3" width="1.7265625" customWidth="1"/>
  </cols>
  <sheetData>
    <row r="1" ht="8.25" customHeight="1"/>
    <row r="2" hidden="1"/>
    <row r="3" ht="7.5" customHeight="1"/>
    <row r="4" hidden="1"/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8"/>
  <sheetViews>
    <sheetView tabSelected="1" workbookViewId="0">
      <selection activeCell="J12" sqref="J12"/>
    </sheetView>
  </sheetViews>
  <sheetFormatPr defaultRowHeight="14.5" outlineLevelRow="1"/>
  <cols>
    <col min="1" max="1" width="4.1796875" customWidth="1"/>
    <col min="2" max="2" width="15" customWidth="1"/>
    <col min="3" max="3" width="11.81640625" customWidth="1"/>
    <col min="4" max="4" width="11.453125" customWidth="1"/>
    <col min="7" max="7" width="30.1796875" customWidth="1"/>
  </cols>
  <sheetData>
    <row r="2" spans="1:7" ht="18.5">
      <c r="A2" s="2"/>
      <c r="B2" s="24" t="s">
        <v>39</v>
      </c>
      <c r="C2" s="2"/>
      <c r="D2" s="2"/>
      <c r="E2" s="2"/>
      <c r="F2" s="2"/>
      <c r="G2" s="2"/>
    </row>
    <row r="3" spans="1:7" ht="18.5">
      <c r="A3" s="2"/>
      <c r="B3" s="24"/>
      <c r="C3" s="2"/>
      <c r="D3" s="2"/>
      <c r="E3" s="2"/>
      <c r="F3" s="2"/>
      <c r="G3" s="2"/>
    </row>
    <row r="4" spans="1:7">
      <c r="A4" s="2"/>
      <c r="B4" s="19" t="s">
        <v>40</v>
      </c>
      <c r="C4" s="2"/>
      <c r="D4" s="2"/>
      <c r="E4" s="2"/>
      <c r="F4" s="2"/>
      <c r="G4" s="2"/>
    </row>
    <row r="5" spans="1:7" ht="18.75" customHeight="1">
      <c r="A5" s="2"/>
      <c r="B5" s="16"/>
      <c r="C5" s="17" t="s">
        <v>0</v>
      </c>
      <c r="D5" s="17" t="s">
        <v>1</v>
      </c>
      <c r="E5" s="17" t="s">
        <v>2</v>
      </c>
      <c r="F5" s="17" t="s">
        <v>3</v>
      </c>
      <c r="G5" s="2"/>
    </row>
    <row r="6" spans="1:7">
      <c r="A6" s="2"/>
      <c r="B6" s="18" t="s">
        <v>4</v>
      </c>
      <c r="C6" s="19">
        <v>6000</v>
      </c>
      <c r="D6" s="19">
        <v>7500</v>
      </c>
      <c r="E6" s="19">
        <v>1000</v>
      </c>
      <c r="F6" s="19">
        <v>14500</v>
      </c>
      <c r="G6" s="2"/>
    </row>
    <row r="7" spans="1:7">
      <c r="A7" s="2"/>
      <c r="B7" s="18" t="s">
        <v>5</v>
      </c>
      <c r="C7" s="19">
        <v>3000</v>
      </c>
      <c r="D7" s="19">
        <v>4500</v>
      </c>
      <c r="E7" s="19">
        <v>1500</v>
      </c>
      <c r="F7" s="19">
        <v>9000</v>
      </c>
      <c r="G7" s="2"/>
    </row>
    <row r="8" spans="1:7" ht="20.25" customHeight="1">
      <c r="A8" s="2"/>
      <c r="B8" s="18" t="s">
        <v>6</v>
      </c>
      <c r="C8" s="19">
        <v>2000</v>
      </c>
      <c r="D8" s="19">
        <v>6000</v>
      </c>
      <c r="E8" s="19">
        <v>1500</v>
      </c>
      <c r="F8" s="19">
        <v>9500</v>
      </c>
      <c r="G8" s="2"/>
    </row>
    <row r="9" spans="1:7">
      <c r="A9" s="2"/>
      <c r="B9" s="18" t="s">
        <v>7</v>
      </c>
      <c r="C9" s="19">
        <v>3931</v>
      </c>
      <c r="D9" s="19">
        <v>4914</v>
      </c>
      <c r="E9" s="20">
        <v>655</v>
      </c>
      <c r="F9" s="19">
        <v>9500</v>
      </c>
      <c r="G9" s="2"/>
    </row>
    <row r="10" spans="1:7">
      <c r="A10" s="2"/>
      <c r="B10" s="18" t="s">
        <v>3</v>
      </c>
      <c r="C10" s="19">
        <v>14931</v>
      </c>
      <c r="D10" s="19">
        <v>22914</v>
      </c>
      <c r="E10" s="19">
        <v>4655</v>
      </c>
      <c r="F10" s="19">
        <v>42500</v>
      </c>
      <c r="G10" s="2"/>
    </row>
    <row r="11" spans="1:7">
      <c r="A11" s="2"/>
      <c r="B11" s="9"/>
      <c r="C11" s="14"/>
      <c r="D11" s="14"/>
      <c r="E11" s="14"/>
      <c r="F11" s="14"/>
      <c r="G11" s="2"/>
    </row>
    <row r="12" spans="1:7">
      <c r="B12" s="18" t="s">
        <v>8</v>
      </c>
      <c r="C12" s="19">
        <v>1000</v>
      </c>
      <c r="D12" s="19">
        <v>1500</v>
      </c>
      <c r="E12" s="20">
        <v>500</v>
      </c>
      <c r="F12" s="15"/>
    </row>
    <row r="13" spans="1:7">
      <c r="B13" s="3"/>
      <c r="C13" s="4"/>
      <c r="D13" s="4"/>
      <c r="E13" s="5"/>
    </row>
    <row r="14" spans="1:7">
      <c r="B14" s="11" t="s">
        <v>18</v>
      </c>
      <c r="C14" s="11"/>
      <c r="D14" s="11"/>
      <c r="E14" s="11"/>
      <c r="F14" s="11"/>
      <c r="G14" s="11"/>
    </row>
    <row r="15" spans="1:7" outlineLevel="1">
      <c r="B15" s="11" t="s">
        <v>38</v>
      </c>
      <c r="C15" s="11"/>
      <c r="D15" s="11"/>
      <c r="E15" s="11"/>
      <c r="F15" s="11"/>
      <c r="G15" s="11"/>
    </row>
    <row r="16" spans="1:7" outlineLevel="1">
      <c r="B16" s="11" t="s">
        <v>10</v>
      </c>
      <c r="C16" s="11"/>
      <c r="D16" s="11"/>
      <c r="E16" s="11"/>
      <c r="F16" s="11"/>
      <c r="G16" s="11"/>
    </row>
    <row r="17" spans="2:7" outlineLevel="1">
      <c r="B17" s="11" t="s">
        <v>11</v>
      </c>
      <c r="C17" s="11"/>
      <c r="D17" s="11"/>
      <c r="E17" s="11"/>
      <c r="F17" s="11"/>
      <c r="G17" s="11"/>
    </row>
    <row r="18" spans="2:7" outlineLevel="1"/>
    <row r="19" spans="2:7" ht="27" customHeight="1" outlineLevel="1">
      <c r="C19" s="7" t="s">
        <v>9</v>
      </c>
      <c r="D19" s="7" t="s">
        <v>12</v>
      </c>
    </row>
    <row r="20" spans="2:7" ht="33" customHeight="1" outlineLevel="1">
      <c r="C20" s="8" t="s">
        <v>16</v>
      </c>
      <c r="D20" s="8" t="s">
        <v>17</v>
      </c>
    </row>
    <row r="21" spans="2:7" outlineLevel="1">
      <c r="B21" s="21" t="s">
        <v>4</v>
      </c>
      <c r="C21">
        <f>C6/C12*750</f>
        <v>4500</v>
      </c>
      <c r="D21" s="1">
        <f>C6</f>
        <v>6000</v>
      </c>
    </row>
    <row r="22" spans="2:7" outlineLevel="1">
      <c r="B22" s="21" t="s">
        <v>5</v>
      </c>
      <c r="C22">
        <f>C7/C12*750</f>
        <v>2250</v>
      </c>
      <c r="D22" s="1">
        <f>C7</f>
        <v>3000</v>
      </c>
    </row>
    <row r="23" spans="2:7" outlineLevel="1">
      <c r="B23" s="21" t="s">
        <v>13</v>
      </c>
      <c r="C23">
        <f>16*750</f>
        <v>12000</v>
      </c>
      <c r="D23">
        <f>14*C12</f>
        <v>14000</v>
      </c>
    </row>
    <row r="24" spans="2:7" ht="29" outlineLevel="1">
      <c r="B24" s="21" t="s">
        <v>14</v>
      </c>
      <c r="C24">
        <f>C23-C21-C22</f>
        <v>5250</v>
      </c>
      <c r="D24" s="1">
        <f>D23-D21-D22</f>
        <v>5000</v>
      </c>
    </row>
    <row r="25" spans="2:7" outlineLevel="1">
      <c r="B25" s="3"/>
      <c r="C25" s="23" t="s">
        <v>15</v>
      </c>
    </row>
    <row r="26" spans="2:7" ht="14.25" customHeight="1">
      <c r="B26" s="2"/>
    </row>
    <row r="27" spans="2:7" ht="14.25" customHeight="1" outlineLevel="1">
      <c r="B27" s="6"/>
      <c r="C27" s="6"/>
      <c r="D27" s="6"/>
      <c r="E27" s="6"/>
      <c r="F27" s="6"/>
      <c r="G27" s="6"/>
    </row>
    <row r="28" spans="2:7" ht="6" customHeight="1" outlineLevel="1">
      <c r="B28" s="6"/>
      <c r="C28" s="6"/>
      <c r="D28" s="6"/>
      <c r="E28" s="6"/>
      <c r="F28" s="6"/>
      <c r="G28" s="6"/>
    </row>
    <row r="29" spans="2:7" ht="92.25" customHeight="1" outlineLevel="1">
      <c r="B29" s="6"/>
      <c r="C29" s="6"/>
      <c r="D29" s="6"/>
      <c r="E29" s="6"/>
      <c r="F29" s="6"/>
      <c r="G29" s="6"/>
    </row>
    <row r="30" spans="2:7" outlineLevel="1">
      <c r="B30" s="6"/>
      <c r="C30" s="6"/>
      <c r="D30" s="6"/>
      <c r="E30" s="6"/>
      <c r="F30" s="6"/>
      <c r="G30" s="6"/>
    </row>
    <row r="32" spans="2:7">
      <c r="B32" s="11" t="s">
        <v>19</v>
      </c>
    </row>
    <row r="33" spans="2:7" outlineLevel="1">
      <c r="B33" s="11" t="s">
        <v>27</v>
      </c>
    </row>
    <row r="34" spans="2:7" outlineLevel="1"/>
    <row r="35" spans="2:7" outlineLevel="1">
      <c r="C35" s="22" t="s">
        <v>20</v>
      </c>
      <c r="D35" s="22" t="s">
        <v>21</v>
      </c>
    </row>
    <row r="36" spans="2:7" outlineLevel="1">
      <c r="B36" s="21" t="s">
        <v>4</v>
      </c>
      <c r="C36" s="1">
        <f>D6</f>
        <v>7500</v>
      </c>
    </row>
    <row r="37" spans="2:7" outlineLevel="1">
      <c r="B37" s="21" t="s">
        <v>5</v>
      </c>
      <c r="C37" s="1">
        <f>D7</f>
        <v>4500</v>
      </c>
    </row>
    <row r="38" spans="2:7" ht="29" outlineLevel="1">
      <c r="B38" s="21" t="s">
        <v>22</v>
      </c>
      <c r="C38" s="1">
        <f>D8</f>
        <v>6000</v>
      </c>
    </row>
    <row r="39" spans="2:7" outlineLevel="1">
      <c r="B39" s="21" t="s">
        <v>24</v>
      </c>
      <c r="C39" s="1"/>
      <c r="D39" s="1">
        <f>D12*13</f>
        <v>19500</v>
      </c>
    </row>
    <row r="40" spans="2:7" outlineLevel="1">
      <c r="B40" s="21" t="s">
        <v>23</v>
      </c>
      <c r="C40" s="1">
        <f>SUM(C36:C38)</f>
        <v>18000</v>
      </c>
      <c r="D40" s="1">
        <f>D39</f>
        <v>19500</v>
      </c>
    </row>
    <row r="41" spans="2:7" outlineLevel="1">
      <c r="C41" s="23" t="s">
        <v>15</v>
      </c>
    </row>
    <row r="42" spans="2:7" outlineLevel="1"/>
    <row r="43" spans="2:7" ht="32.25" customHeight="1" outlineLevel="1" collapsed="1">
      <c r="B43" s="11" t="s">
        <v>28</v>
      </c>
      <c r="C43" s="11"/>
      <c r="D43" s="11"/>
      <c r="E43" s="11"/>
      <c r="F43" s="11"/>
      <c r="G43" s="11"/>
    </row>
    <row r="44" spans="2:7" outlineLevel="1"/>
    <row r="45" spans="2:7" outlineLevel="1">
      <c r="B45" s="12" t="s">
        <v>25</v>
      </c>
    </row>
    <row r="46" spans="2:7" outlineLevel="1">
      <c r="B46" s="26" t="s">
        <v>26</v>
      </c>
      <c r="C46" s="26"/>
      <c r="D46" s="10">
        <f>F9/(C6+E6)</f>
        <v>1.3571428571428572</v>
      </c>
    </row>
    <row r="47" spans="2:7" outlineLevel="1"/>
    <row r="48" spans="2:7" outlineLevel="1">
      <c r="D48" t="s">
        <v>0</v>
      </c>
      <c r="E48" t="s">
        <v>2</v>
      </c>
      <c r="F48" t="s">
        <v>3</v>
      </c>
    </row>
    <row r="49" spans="2:6" outlineLevel="1">
      <c r="C49" t="s">
        <v>29</v>
      </c>
      <c r="D49" s="13">
        <f>D46*C6</f>
        <v>8142.8571428571431</v>
      </c>
      <c r="E49" s="13">
        <f>D46*E6</f>
        <v>1357.1428571428571</v>
      </c>
      <c r="F49" s="13">
        <f>D49+E49</f>
        <v>9500</v>
      </c>
    </row>
    <row r="50" spans="2:6" outlineLevel="1"/>
    <row r="51" spans="2:6">
      <c r="B51" s="11" t="s">
        <v>30</v>
      </c>
    </row>
    <row r="52" spans="2:6" ht="3.75" hidden="1" customHeight="1"/>
    <row r="53" spans="2:6" outlineLevel="1"/>
    <row r="54" spans="2:6" outlineLevel="1"/>
    <row r="55" spans="2:6" outlineLevel="1"/>
    <row r="56" spans="2:6" outlineLevel="1"/>
    <row r="57" spans="2:6" ht="36.75" customHeight="1" outlineLevel="1"/>
    <row r="58" spans="2:6" outlineLevel="1">
      <c r="B58" s="25" t="s">
        <v>32</v>
      </c>
      <c r="C58" s="25"/>
      <c r="D58" s="25"/>
      <c r="E58" s="25"/>
      <c r="F58" s="25"/>
    </row>
    <row r="59" spans="2:6" outlineLevel="1">
      <c r="B59" t="s">
        <v>31</v>
      </c>
      <c r="C59" t="s">
        <v>33</v>
      </c>
    </row>
    <row r="60" spans="2:6" outlineLevel="1">
      <c r="B60" t="s">
        <v>34</v>
      </c>
    </row>
    <row r="61" spans="2:6" outlineLevel="1">
      <c r="B61" t="s">
        <v>35</v>
      </c>
    </row>
    <row r="62" spans="2:6" outlineLevel="1">
      <c r="B62" t="s">
        <v>36</v>
      </c>
    </row>
    <row r="63" spans="2:6" outlineLevel="1">
      <c r="B63" t="s">
        <v>37</v>
      </c>
    </row>
    <row r="64" spans="2:6" outlineLevel="1"/>
    <row r="65" outlineLevel="1"/>
    <row r="66" outlineLevel="1"/>
    <row r="67" outlineLevel="1"/>
    <row r="68" outlineLevel="1"/>
  </sheetData>
  <mergeCells count="2">
    <mergeCell ref="B58:F58"/>
    <mergeCell ref="B46:C46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Caso Color testo</vt:lpstr>
      <vt:lpstr>Caso Color</vt:lpstr>
      <vt:lpstr>Foglio3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Cioli</cp:lastModifiedBy>
  <dcterms:created xsi:type="dcterms:W3CDTF">2012-04-16T13:25:55Z</dcterms:created>
  <dcterms:modified xsi:type="dcterms:W3CDTF">2022-11-25T16:28:35Z</dcterms:modified>
</cp:coreProperties>
</file>